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5\JN SJN, MOL 2025\ENLJ SIR 280-25 SD VO+VP 4 sklopi\"/>
    </mc:Choice>
  </mc:AlternateContent>
  <xr:revisionPtr revIDLastSave="0" documentId="13_ncr:1_{D6B6536E-36B1-4720-89F3-F693AD84E3A9}" xr6:coauthVersionLast="47" xr6:coauthVersionMax="47" xr10:uidLastSave="{00000000-0000-0000-0000-000000000000}"/>
  <bookViews>
    <workbookView xWindow="-120" yWindow="-120" windowWidth="29040" windowHeight="17520" tabRatio="956" xr2:uid="{00000000-000D-0000-FFFF-FFFF00000000}"/>
  </bookViews>
  <sheets>
    <sheet name="REKAPITULACIJA ENLJ-SIR-280-25" sheetId="59" r:id="rId1"/>
    <sheet name="Rekapitulacija_VO_SD_ATLETSKI C" sheetId="53" r:id="rId2"/>
    <sheet name="Vrocevod_T-1300_SD" sheetId="54" r:id="rId3"/>
    <sheet name="VrocevodT1306 SEVER" sheetId="56" r:id="rId4"/>
    <sheet name="Vrocevod_P4365_SD" sheetId="55" r:id="rId5"/>
    <sheet name="PRIKLJUČEK STADION DN100" sheetId="57" r:id="rId6"/>
    <sheet name="VrocevodT1306 JUG" sheetId="58" r:id="rId7"/>
    <sheet name="PROVIZORIJ DN200" sheetId="60" r:id="rId8"/>
    <sheet name="Rekapitulacija_VO_SD_B5TKA" sheetId="42" r:id="rId9"/>
    <sheet name="Vrocevod_P4785_teren_SD" sheetId="1" r:id="rId10"/>
    <sheet name="Vrocevod_P4785_objekt_SD" sheetId="52" r:id="rId11"/>
    <sheet name="Rekapitulacija_VO_SD_JARŠKA" sheetId="61" r:id="rId12"/>
    <sheet name="Vrocevod_P-3304_SD" sheetId="62" r:id="rId13"/>
    <sheet name="Rekapitulacija_VO_SD_Heberstein" sheetId="63" r:id="rId14"/>
    <sheet name="SD_ P4857_TEREN" sheetId="64" r:id="rId15"/>
    <sheet name="SD_ P4857_OBJEKT" sheetId="65" r:id="rId16"/>
  </sheets>
  <definedNames>
    <definedName name="_xlnm._FilterDatabase" localSheetId="10" hidden="1">Vrocevod_P4785_objekt_SD!#REF!</definedName>
    <definedName name="_xlnm._FilterDatabase" localSheetId="9" hidden="1">Vrocevod_P4785_teren_SD!#REF!</definedName>
    <definedName name="investicija" localSheetId="8">Rekapitulacija_VO_SD_B5TKA!#REF!</definedName>
    <definedName name="investicija">#REF!</definedName>
    <definedName name="_xlnm.Print_Area" localSheetId="8">Rekapitulacija_VO_SD_B5TKA!$A$1:$G$17</definedName>
    <definedName name="_xlnm.Print_Area" localSheetId="10">Vrocevod_P4785_objekt_SD!$A$1:$F$111</definedName>
    <definedName name="_xlnm.Print_Area" localSheetId="9">Vrocevod_P4785_teren_SD!$A$1:$F$93</definedName>
    <definedName name="_xlnm.Print_Titles" localSheetId="10">Vrocevod_P4785_objekt_SD!$5:$5</definedName>
    <definedName name="_xlnm.Print_Titles" localSheetId="9">Vrocevod_P4785_teren_SD!$5:$5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4" i="60" l="1"/>
  <c r="A107" i="60"/>
  <c r="A103" i="60"/>
  <c r="A97" i="60"/>
  <c r="A92" i="60"/>
  <c r="A87" i="60"/>
  <c r="A82" i="60"/>
  <c r="A76" i="60"/>
  <c r="A70" i="60"/>
  <c r="A64" i="60"/>
  <c r="A59" i="60"/>
  <c r="A54" i="60"/>
  <c r="A48" i="60"/>
  <c r="A104" i="58"/>
  <c r="A98" i="58"/>
  <c r="A94" i="58"/>
  <c r="A89" i="58"/>
  <c r="A94" i="57"/>
  <c r="A88" i="57"/>
  <c r="A83" i="57"/>
  <c r="A78" i="57"/>
  <c r="A73" i="57"/>
  <c r="A68" i="57"/>
  <c r="A63" i="57"/>
  <c r="A58" i="57"/>
  <c r="A53" i="57"/>
  <c r="A47" i="57"/>
  <c r="A41" i="57"/>
  <c r="A122" i="56"/>
  <c r="A116" i="56"/>
  <c r="A111" i="56"/>
  <c r="A106" i="56"/>
  <c r="A86" i="56"/>
  <c r="A80" i="56"/>
  <c r="A74" i="56"/>
  <c r="A68" i="56"/>
  <c r="A117" i="55"/>
  <c r="A111" i="55"/>
  <c r="A106" i="55"/>
  <c r="A101" i="55"/>
  <c r="A85" i="55"/>
  <c r="A79" i="55"/>
  <c r="A73" i="55"/>
  <c r="A67" i="55"/>
  <c r="A61" i="55"/>
  <c r="F8" i="57"/>
  <c r="F11" i="1" l="1"/>
  <c r="F83" i="64"/>
  <c r="F82" i="64"/>
  <c r="F77" i="64"/>
  <c r="F72" i="64"/>
  <c r="F67" i="64"/>
  <c r="F62" i="64"/>
  <c r="F57" i="64"/>
  <c r="F51" i="64"/>
  <c r="F45" i="64"/>
  <c r="F39" i="64"/>
  <c r="F33" i="64"/>
  <c r="F27" i="64"/>
  <c r="F19" i="64"/>
  <c r="F11" i="64"/>
  <c r="A7" i="64"/>
  <c r="A14" i="64" s="1"/>
  <c r="F86" i="65"/>
  <c r="F85" i="65"/>
  <c r="F79" i="65"/>
  <c r="F74" i="65"/>
  <c r="F69" i="65"/>
  <c r="F64" i="65"/>
  <c r="F58" i="65"/>
  <c r="F57" i="65"/>
  <c r="F56" i="65"/>
  <c r="F50" i="65"/>
  <c r="F43" i="65"/>
  <c r="F42" i="65"/>
  <c r="F36" i="65"/>
  <c r="F30" i="65"/>
  <c r="F25" i="65"/>
  <c r="F19" i="65"/>
  <c r="F18" i="65"/>
  <c r="F12" i="65"/>
  <c r="F11" i="65"/>
  <c r="F10" i="65"/>
  <c r="A7" i="65"/>
  <c r="F88" i="64" l="1"/>
  <c r="F90" i="64" s="1"/>
  <c r="G14" i="63" s="1"/>
  <c r="A22" i="64"/>
  <c r="A30" i="64" s="1"/>
  <c r="F91" i="65"/>
  <c r="F93" i="65" s="1"/>
  <c r="G15" i="63" s="1"/>
  <c r="A15" i="65"/>
  <c r="G17" i="63" l="1"/>
  <c r="G7" i="63" s="1"/>
  <c r="G6" i="63" s="1"/>
  <c r="D6" i="59" s="1"/>
  <c r="A36" i="64"/>
  <c r="A22" i="65"/>
  <c r="A27" i="65" s="1"/>
  <c r="A42" i="64" l="1"/>
  <c r="A48" i="64" s="1"/>
  <c r="A39" i="65"/>
  <c r="A46" i="65" s="1"/>
  <c r="A33" i="65"/>
  <c r="A54" i="64" l="1"/>
  <c r="A53" i="65"/>
  <c r="A61" i="65" s="1"/>
  <c r="A67" i="65" s="1"/>
  <c r="A72" i="65" s="1"/>
  <c r="A60" i="64" l="1"/>
  <c r="A77" i="65"/>
  <c r="A82" i="65" s="1"/>
  <c r="A89" i="65" s="1"/>
  <c r="A65" i="64" l="1"/>
  <c r="A70" i="64" s="1"/>
  <c r="A75" i="64" s="1"/>
  <c r="A80" i="64" s="1"/>
  <c r="A86" i="64" l="1"/>
  <c r="F188" i="62" l="1"/>
  <c r="F183" i="62"/>
  <c r="F182" i="62"/>
  <c r="F176" i="62"/>
  <c r="F175" i="62"/>
  <c r="F174" i="62"/>
  <c r="F173" i="62"/>
  <c r="F167" i="62"/>
  <c r="F166" i="62"/>
  <c r="F165" i="62"/>
  <c r="F164" i="62"/>
  <c r="F158" i="62"/>
  <c r="F153" i="62"/>
  <c r="F152" i="62"/>
  <c r="F151" i="62"/>
  <c r="F146" i="62"/>
  <c r="F145" i="62"/>
  <c r="F140" i="62"/>
  <c r="F135" i="62"/>
  <c r="F130" i="62"/>
  <c r="F125" i="62"/>
  <c r="F118" i="62"/>
  <c r="F112" i="62"/>
  <c r="F106" i="62"/>
  <c r="F100" i="62"/>
  <c r="F94" i="62"/>
  <c r="F93" i="62"/>
  <c r="F88" i="62"/>
  <c r="F83" i="62"/>
  <c r="F82" i="62"/>
  <c r="F81" i="62"/>
  <c r="F80" i="62"/>
  <c r="F75" i="62"/>
  <c r="F70" i="62"/>
  <c r="F65" i="62"/>
  <c r="F60" i="62"/>
  <c r="F54" i="62"/>
  <c r="F48" i="62"/>
  <c r="F42" i="62"/>
  <c r="F36" i="62"/>
  <c r="F27" i="62"/>
  <c r="F19" i="62"/>
  <c r="F11" i="62"/>
  <c r="A7" i="62"/>
  <c r="F193" i="62" l="1"/>
  <c r="F195" i="62" s="1"/>
  <c r="G14" i="61" s="1"/>
  <c r="G18" i="61" s="1"/>
  <c r="G6" i="61" s="1"/>
  <c r="D5" i="59" s="1"/>
  <c r="A14" i="62"/>
  <c r="A22" i="62"/>
  <c r="A30" i="62" l="1"/>
  <c r="A39" i="62" l="1"/>
  <c r="A45" i="62" l="1"/>
  <c r="A51" i="62" s="1"/>
  <c r="A57" i="62" l="1"/>
  <c r="A63" i="62" l="1"/>
  <c r="A68" i="62" l="1"/>
  <c r="A73" i="62" l="1"/>
  <c r="A78" i="62" l="1"/>
  <c r="F179" i="54"/>
  <c r="F174" i="54"/>
  <c r="F169" i="54"/>
  <c r="F168" i="54"/>
  <c r="F163" i="54"/>
  <c r="F159" i="54"/>
  <c r="F154" i="54"/>
  <c r="F153" i="54"/>
  <c r="F152" i="54"/>
  <c r="F147" i="54"/>
  <c r="F143" i="54"/>
  <c r="F138" i="54"/>
  <c r="F133" i="54"/>
  <c r="F132" i="54"/>
  <c r="F126" i="54"/>
  <c r="F125" i="54"/>
  <c r="F119" i="54"/>
  <c r="F118" i="54"/>
  <c r="F117" i="54"/>
  <c r="F116" i="54"/>
  <c r="F110" i="54"/>
  <c r="F104" i="54"/>
  <c r="F100" i="54"/>
  <c r="F99" i="54"/>
  <c r="F94" i="54"/>
  <c r="F93" i="54"/>
  <c r="F92" i="54"/>
  <c r="F84" i="54"/>
  <c r="F78" i="54"/>
  <c r="F72" i="54"/>
  <c r="F66" i="54"/>
  <c r="F60" i="54"/>
  <c r="F55" i="54"/>
  <c r="F48" i="54"/>
  <c r="F43" i="54"/>
  <c r="F37" i="54"/>
  <c r="F31" i="54"/>
  <c r="F25" i="54"/>
  <c r="F19" i="54"/>
  <c r="F11" i="54"/>
  <c r="A6" i="54"/>
  <c r="A14" i="54" s="1"/>
  <c r="F114" i="55"/>
  <c r="F108" i="55"/>
  <c r="F103" i="55"/>
  <c r="F98" i="55"/>
  <c r="F97" i="55"/>
  <c r="F92" i="55"/>
  <c r="F87" i="55"/>
  <c r="F82" i="55"/>
  <c r="F76" i="55"/>
  <c r="F70" i="55"/>
  <c r="F64" i="55"/>
  <c r="F58" i="55"/>
  <c r="F57" i="55"/>
  <c r="F51" i="55"/>
  <c r="F45" i="55"/>
  <c r="F39" i="55"/>
  <c r="F33" i="55"/>
  <c r="F28" i="55"/>
  <c r="F22" i="55"/>
  <c r="F16" i="55"/>
  <c r="F9" i="55"/>
  <c r="A6" i="55"/>
  <c r="F119" i="56"/>
  <c r="F113" i="56"/>
  <c r="F108" i="56"/>
  <c r="F103" i="56"/>
  <c r="F98" i="56"/>
  <c r="F93" i="56"/>
  <c r="F88" i="56"/>
  <c r="F83" i="56"/>
  <c r="F77" i="56"/>
  <c r="F71" i="56"/>
  <c r="F65" i="56"/>
  <c r="F60" i="56"/>
  <c r="F54" i="56"/>
  <c r="F48" i="56"/>
  <c r="F42" i="56"/>
  <c r="F36" i="56"/>
  <c r="F31" i="56"/>
  <c r="F25" i="56"/>
  <c r="F19" i="56"/>
  <c r="F13" i="56"/>
  <c r="F8" i="56"/>
  <c r="A5" i="56"/>
  <c r="F101" i="58"/>
  <c r="F95" i="58"/>
  <c r="F91" i="58"/>
  <c r="F86" i="58"/>
  <c r="F81" i="58"/>
  <c r="F76" i="58"/>
  <c r="F71" i="58"/>
  <c r="F65" i="58"/>
  <c r="F59" i="58"/>
  <c r="F52" i="58"/>
  <c r="F46" i="58"/>
  <c r="F40" i="58"/>
  <c r="F35" i="58"/>
  <c r="F30" i="58"/>
  <c r="F25" i="58"/>
  <c r="F19" i="58"/>
  <c r="F13" i="58"/>
  <c r="F8" i="58"/>
  <c r="A5" i="58"/>
  <c r="F91" i="57"/>
  <c r="F85" i="57"/>
  <c r="F80" i="57"/>
  <c r="F75" i="57"/>
  <c r="F70" i="57"/>
  <c r="F65" i="57"/>
  <c r="F60" i="57"/>
  <c r="F55" i="57"/>
  <c r="F50" i="57"/>
  <c r="F44" i="57"/>
  <c r="F38" i="57"/>
  <c r="F32" i="57"/>
  <c r="F27" i="57"/>
  <c r="F26" i="57"/>
  <c r="F20" i="57"/>
  <c r="F14" i="57"/>
  <c r="A5" i="57"/>
  <c r="F111" i="60"/>
  <c r="F110" i="60"/>
  <c r="F104" i="60"/>
  <c r="F100" i="60"/>
  <c r="F99" i="60"/>
  <c r="F95" i="60"/>
  <c r="F94" i="60"/>
  <c r="F89" i="60"/>
  <c r="F84" i="60"/>
  <c r="F79" i="60"/>
  <c r="F73" i="60"/>
  <c r="F67" i="60"/>
  <c r="F61" i="60"/>
  <c r="F56" i="60"/>
  <c r="F51" i="60"/>
  <c r="F50" i="60"/>
  <c r="F45" i="60"/>
  <c r="F40" i="60"/>
  <c r="F34" i="60"/>
  <c r="F28" i="60"/>
  <c r="F22" i="60"/>
  <c r="F16" i="60"/>
  <c r="F8" i="60"/>
  <c r="A4" i="60"/>
  <c r="F96" i="57" l="1"/>
  <c r="F98" i="57" s="1"/>
  <c r="G17" i="53" s="1"/>
  <c r="A11" i="60"/>
  <c r="A19" i="60" s="1"/>
  <c r="A25" i="60" s="1"/>
  <c r="A31" i="60" s="1"/>
  <c r="F116" i="60"/>
  <c r="F118" i="60" s="1"/>
  <c r="G19" i="53" s="1"/>
  <c r="A86" i="62"/>
  <c r="A91" i="62" s="1"/>
  <c r="A97" i="62" s="1"/>
  <c r="A103" i="62" s="1"/>
  <c r="A109" i="62" s="1"/>
  <c r="A115" i="62" s="1"/>
  <c r="A121" i="62" s="1"/>
  <c r="A128" i="62" s="1"/>
  <c r="A133" i="62" s="1"/>
  <c r="A138" i="62" s="1"/>
  <c r="A143" i="62" s="1"/>
  <c r="A149" i="62" s="1"/>
  <c r="A156" i="62" s="1"/>
  <c r="A161" i="62" s="1"/>
  <c r="A170" i="62" s="1"/>
  <c r="A179" i="62" s="1"/>
  <c r="A186" i="62" s="1"/>
  <c r="A191" i="62" s="1"/>
  <c r="F183" i="54"/>
  <c r="F185" i="54" s="1"/>
  <c r="G14" i="53" s="1"/>
  <c r="A22" i="54"/>
  <c r="A13" i="55"/>
  <c r="F119" i="55"/>
  <c r="F121" i="55" s="1"/>
  <c r="G16" i="53" s="1"/>
  <c r="A10" i="56"/>
  <c r="A16" i="56" s="1"/>
  <c r="F124" i="56"/>
  <c r="F126" i="56" s="1"/>
  <c r="G15" i="53" s="1"/>
  <c r="A10" i="58"/>
  <c r="F106" i="58"/>
  <c r="F108" i="58" s="1"/>
  <c r="G18" i="53" s="1"/>
  <c r="A11" i="57"/>
  <c r="A29" i="56" l="1"/>
  <c r="A22" i="56"/>
  <c r="A34" i="56" s="1"/>
  <c r="G20" i="53"/>
  <c r="G7" i="53" s="1"/>
  <c r="G6" i="53" s="1"/>
  <c r="D3" i="59" s="1"/>
  <c r="A28" i="54"/>
  <c r="A19" i="55"/>
  <c r="A16" i="58"/>
  <c r="A17" i="57"/>
  <c r="A37" i="60"/>
  <c r="A39" i="56" l="1"/>
  <c r="A40" i="54"/>
  <c r="A34" i="54"/>
  <c r="A25" i="55"/>
  <c r="A45" i="56"/>
  <c r="A22" i="58"/>
  <c r="A28" i="58" s="1"/>
  <c r="A23" i="57"/>
  <c r="A43" i="60"/>
  <c r="A46" i="54" l="1"/>
  <c r="A53" i="54"/>
  <c r="A30" i="55"/>
  <c r="A36" i="55" s="1"/>
  <c r="A51" i="56"/>
  <c r="A33" i="58"/>
  <c r="A43" i="58" s="1"/>
  <c r="A49" i="58" s="1"/>
  <c r="A37" i="58"/>
  <c r="A30" i="57"/>
  <c r="A58" i="54" l="1"/>
  <c r="A42" i="55"/>
  <c r="A57" i="56"/>
  <c r="A63" i="56"/>
  <c r="A56" i="58"/>
  <c r="A35" i="57"/>
  <c r="A91" i="56" l="1"/>
  <c r="A63" i="54"/>
  <c r="A69" i="54"/>
  <c r="A75" i="54" s="1"/>
  <c r="A81" i="54" s="1"/>
  <c r="A89" i="54" s="1"/>
  <c r="A96" i="54" s="1"/>
  <c r="A48" i="55"/>
  <c r="A62" i="58"/>
  <c r="A96" i="56" l="1"/>
  <c r="A101" i="56" s="1"/>
  <c r="A102" i="54"/>
  <c r="A107" i="54" s="1"/>
  <c r="A113" i="54" s="1"/>
  <c r="A122" i="54" s="1"/>
  <c r="A129" i="54" s="1"/>
  <c r="A136" i="54" s="1"/>
  <c r="A141" i="54" s="1"/>
  <c r="A146" i="54" s="1"/>
  <c r="A150" i="54" s="1"/>
  <c r="A157" i="54" s="1"/>
  <c r="A162" i="54" s="1"/>
  <c r="A165" i="54" s="1"/>
  <c r="A171" i="54" s="1"/>
  <c r="A177" i="54" s="1"/>
  <c r="A182" i="54" s="1"/>
  <c r="A54" i="55"/>
  <c r="A68" i="58"/>
  <c r="A74" i="58" s="1"/>
  <c r="A79" i="58" s="1"/>
  <c r="A84" i="58" s="1"/>
  <c r="A90" i="55" l="1"/>
  <c r="A95" i="55" s="1"/>
  <c r="F104" i="52"/>
  <c r="F103" i="52"/>
  <c r="F102" i="52"/>
  <c r="F96" i="52"/>
  <c r="F91" i="52"/>
  <c r="F90" i="52"/>
  <c r="F85" i="52"/>
  <c r="F80" i="52"/>
  <c r="F75" i="52"/>
  <c r="F70" i="52"/>
  <c r="F65" i="52"/>
  <c r="F59" i="52"/>
  <c r="F58" i="52"/>
  <c r="F57" i="52"/>
  <c r="F50" i="52"/>
  <c r="F43" i="52"/>
  <c r="F37" i="52"/>
  <c r="F36" i="52"/>
  <c r="F35" i="52"/>
  <c r="F29" i="52"/>
  <c r="F28" i="52"/>
  <c r="F27" i="52"/>
  <c r="F21" i="52"/>
  <c r="F20" i="52"/>
  <c r="F19" i="52"/>
  <c r="F13" i="52"/>
  <c r="F12" i="52"/>
  <c r="F11" i="52"/>
  <c r="F10" i="52"/>
  <c r="F109" i="52" l="1"/>
  <c r="F54" i="1"/>
  <c r="F53" i="1"/>
  <c r="F111" i="52" l="1"/>
  <c r="G15" i="42" s="1"/>
  <c r="F47" i="1"/>
  <c r="F80" i="1"/>
  <c r="F75" i="1"/>
  <c r="A7" i="52" l="1"/>
  <c r="A16" i="52" l="1"/>
  <c r="A24" i="52" l="1"/>
  <c r="A32" i="52" s="1"/>
  <c r="A40" i="52" l="1"/>
  <c r="A46" i="52" s="1"/>
  <c r="A54" i="52" s="1"/>
  <c r="A62" i="52" s="1"/>
  <c r="A68" i="52" s="1"/>
  <c r="A73" i="52" s="1"/>
  <c r="A78" i="52" s="1"/>
  <c r="A83" i="52" s="1"/>
  <c r="A88" i="52" s="1"/>
  <c r="A94" i="52" s="1"/>
  <c r="A99" i="52" s="1"/>
  <c r="A107" i="52" s="1"/>
  <c r="F86" i="1" l="1"/>
  <c r="F85" i="1"/>
  <c r="F70" i="1"/>
  <c r="F65" i="1"/>
  <c r="F60" i="1"/>
  <c r="F41" i="1"/>
  <c r="F35" i="1"/>
  <c r="F27" i="1"/>
  <c r="F19" i="1"/>
  <c r="F91" i="1" l="1"/>
  <c r="F93" i="1" l="1"/>
  <c r="G14" i="42" s="1"/>
  <c r="A7" i="1" l="1"/>
  <c r="A14" i="1" l="1"/>
  <c r="A22" i="1" s="1"/>
  <c r="A30" i="1" s="1"/>
  <c r="A38" i="1" s="1"/>
  <c r="A44" i="1" s="1"/>
  <c r="A50" i="1" s="1"/>
  <c r="A57" i="1" s="1"/>
  <c r="A63" i="1" s="1"/>
  <c r="A68" i="1" s="1"/>
  <c r="G17" i="42" l="1"/>
  <c r="A73" i="1" l="1"/>
  <c r="A78" i="1" s="1"/>
  <c r="A83" i="1" s="1"/>
  <c r="A89" i="1" s="1"/>
  <c r="G7" i="42"/>
  <c r="G6" i="42" l="1"/>
  <c r="D4" i="59" s="1"/>
  <c r="D7" i="59" s="1"/>
</calcChain>
</file>

<file path=xl/sharedStrings.xml><?xml version="1.0" encoding="utf-8"?>
<sst xmlns="http://schemas.openxmlformats.org/spreadsheetml/2006/main" count="1322" uniqueCount="387">
  <si>
    <t>Z. ŠT.</t>
  </si>
  <si>
    <t>kos</t>
  </si>
  <si>
    <t xml:space="preserve">R E K A P I T U L A C I J A 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</si>
  <si>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</si>
  <si>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</si>
  <si>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</si>
  <si>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</si>
  <si>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</si>
  <si>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</si>
  <si>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</si>
  <si>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</si>
  <si>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</si>
  <si>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</si>
  <si>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</si>
  <si>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</si>
  <si>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Nepredvidena dela</t>
  </si>
  <si>
    <t>OZN.</t>
  </si>
  <si>
    <t>vrednost
( EUR )</t>
  </si>
  <si>
    <t>Objekt:</t>
  </si>
  <si>
    <t>trasa in lokacija</t>
  </si>
  <si>
    <t>oznaka vročevoda</t>
  </si>
  <si>
    <t>dolžina
vročevoda</t>
  </si>
  <si>
    <t>kpl</t>
  </si>
  <si>
    <t>STROJNA DELA</t>
  </si>
  <si>
    <t xml:space="preserve">S K U P A J - E : </t>
  </si>
  <si>
    <t>Predizolirana cev</t>
  </si>
  <si>
    <t>Dobava - montaža</t>
  </si>
  <si>
    <t xml:space="preserve">Sestav materiala enak kot za ravne cevi. </t>
  </si>
  <si>
    <t>Predizolirani pravokotni odcep</t>
  </si>
  <si>
    <t>Predizolirana krogelna pipa</t>
  </si>
  <si>
    <t>Dobava in montaža</t>
  </si>
  <si>
    <t>Zaključna kapa</t>
  </si>
  <si>
    <t>Labirintno zidno tesnilo</t>
  </si>
  <si>
    <t>Spojka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</si>
  <si>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</si>
  <si>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SERIJA 2</t>
  </si>
  <si>
    <t>DN 80 (88,9 x 3,2 mm) / 180</t>
  </si>
  <si>
    <t>Predizolirani cevni lok 90°-enakokrak</t>
  </si>
  <si>
    <t>DN 80 (88,9 x 3,2 mm) / 180 - 900</t>
  </si>
  <si>
    <t>DN 125 / 250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</si>
  <si>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2</t>
    </r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</si>
  <si>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</si>
  <si>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>Elastična blazina</t>
  </si>
  <si>
    <t xml:space="preserve">Elastična blazina, izdelana iz polietilenske mehke pene, odporne na kemikalije, za prevzemanje raztezkov predizoliranih cevi. </t>
  </si>
  <si>
    <t>debeline S=40mm</t>
  </si>
  <si>
    <t>Merilna doza</t>
  </si>
  <si>
    <t xml:space="preserve">Merilna doza za povezavo žic za kontrolo vlage, vključno s silikonskim kablom. (ocenjena dolžina kabla je 10m) </t>
  </si>
  <si>
    <t>Izdelava zapisnika</t>
  </si>
  <si>
    <t>a) o meritvi upornosti žic po posameznih 
odsekih trase
b) o lokaciji in dolžini cevi z vgrajenimi
drugačnimi žicami (različne upornosti žic na dolžinski meter)
c) o meritvah vlažnosti v izolaciji cevovoda</t>
  </si>
  <si>
    <t>Jeklena cev iz celega</t>
  </si>
  <si>
    <t>Jeklena cev iz celega, izdelana iz materiala P235TR1 (St. 37.0), dobavljena po SIST EN 10216-1 (DIN 2629/DIN2448), vključno z varilnim materialom.</t>
  </si>
  <si>
    <t xml:space="preserve">DN 15 (21,3 x 2,0 mm) </t>
  </si>
  <si>
    <t xml:space="preserve">DN 20 (26,9 x 2,3 mm) </t>
  </si>
  <si>
    <t xml:space="preserve">DN 65 (76,1 x 2,9 mm) </t>
  </si>
  <si>
    <t xml:space="preserve">DN 80 (88,9 x 3,2 mm) </t>
  </si>
  <si>
    <t>Jekleni lok iz celega, 90°</t>
  </si>
  <si>
    <t>Gladko krivljeni lok po SIST EN 10253 (DIN 2605), izdelan iz jeklene cevi iz celega, iz materiala P235TR1 (St. 37.0), oblika R=5D, vključno z varilnim materialom.</t>
  </si>
  <si>
    <t xml:space="preserve">DN 20 </t>
  </si>
  <si>
    <t xml:space="preserve">DN 65 </t>
  </si>
  <si>
    <t>Umirjevalne cevi</t>
  </si>
  <si>
    <t>Umirjevalne cevi, izdelane iz jeklene cevi iz celega po SIST EN 10216-1 (DIN 2629/DIN2448), material P235TR1 (St.37.0), skupno z odzračevalno in izpustno cevjo, dvema bombiranima pokrovoma in varilnim materialom.</t>
  </si>
  <si>
    <t>Nepomične podpore</t>
  </si>
  <si>
    <t xml:space="preserve">Nepomične podpore, izdelane po priloženih risbah iz predpisanih materialov. </t>
  </si>
  <si>
    <t>DN 100 - 4150</t>
  </si>
  <si>
    <t>Demontaža, dobava in montaža.</t>
  </si>
  <si>
    <t>Izvede se po potrebi.</t>
  </si>
  <si>
    <t>Obešala</t>
  </si>
  <si>
    <t>Obešala, izdelana po priloženih risbah iz predpisanih materialov.</t>
  </si>
  <si>
    <t xml:space="preserve">DN 65 - 2440 </t>
  </si>
  <si>
    <t>Zaporni ventil</t>
  </si>
  <si>
    <t>Ravni zaporni ventil za vročo vodo temp. 130°C, vključno s protiprirobnicami, tesnili in vijaki, za nazivni tlak PN 16.
Ustreza KLINGER KVN ali ustrezen v skladu s Tehničnimi zahtevami JPE.</t>
  </si>
  <si>
    <t>Odtočni lijak</t>
  </si>
  <si>
    <t>Priklop</t>
  </si>
  <si>
    <t>Priklop na obstoječe vročevodno omrežje.</t>
  </si>
  <si>
    <t>Tlačni preizkus</t>
  </si>
  <si>
    <t xml:space="preserve">Enkratno tlačno preizkušanje in izpiranje cevovoda. </t>
  </si>
  <si>
    <t>Radiografija</t>
  </si>
  <si>
    <t>DN 65</t>
  </si>
  <si>
    <t>DN 80</t>
  </si>
  <si>
    <t>Penetracijska kontrola zvara</t>
  </si>
  <si>
    <t>Penetracijska kontrola zvara (100% - po celotnem obodu).</t>
  </si>
  <si>
    <t>Površinska zaščita cevovodov</t>
  </si>
  <si>
    <t>Izolacija</t>
  </si>
  <si>
    <t>Nepredvidena dela, odobrena s strani nadzora in obračunana po analizi cen v skladu s kalkulativnimi elementi.</t>
  </si>
  <si>
    <t>Skupaj</t>
  </si>
  <si>
    <t>Bežigrajska 5KA</t>
  </si>
  <si>
    <t>Predizolirana krogelna pipa za transport vroče vode do 130°C, izdelana po standardu SIST EN 488 za predizolirane zaporne armature za daljinsko ogrevanje, z vgrajenima žicama za kontrolo vlažnosti in lokacijo napake na cevovodu.</t>
  </si>
  <si>
    <t>Predizoliran cevni lok 90° - enakokrak za transport vroče vode do 130°C, izdelan po standardu SIST EN 448 za predizolirane fazonske kose za daljinsko ogrevanje, z vgrajenima žicama za kontrolo vlažnosti in lokacijo napake na cevovodu.</t>
  </si>
  <si>
    <t xml:space="preserve">Predizoliran etažirani pravokotni odcep za transport vroče vode do 130°C, izdelana po standardu SIST EN 448 za predizolirane fazonske kose za daljinsko ogrevanje, z vgrajenima žicama za kontrolo vlažnosti in lokacijo napake na cevovodu. </t>
  </si>
  <si>
    <t>DN 150 (168,3 x 4,0 mm) , H = 1,3 m</t>
  </si>
  <si>
    <t>DN 100 (114,3 x 3,6 mm), H = 2,7 m</t>
  </si>
  <si>
    <t>DN 15</t>
  </si>
  <si>
    <t>Pločevinasta zaščitna omarica - garaža</t>
  </si>
  <si>
    <t>Pločevinasta omarica, za zaščito odzračevalnih/izpustnih ventilov, pred posegom nepooblaščenih oseb.</t>
  </si>
  <si>
    <t>dim. 500 x 500 x 400 mm</t>
  </si>
  <si>
    <t xml:space="preserve">ravnih cevi in cevnih lokov,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</si>
  <si>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DN 80/180</t>
  </si>
  <si>
    <t>DN125//80/180</t>
  </si>
  <si>
    <t>Zaključna kapa za predizolirano cev za transport vroče vode do 130 °C, izdelane po standardu SIST EN489 za predizolirane cevne spojke za daljinsko ogrevanje.
Serija 2</t>
  </si>
  <si>
    <t>Dvakratno temeljno barvanje klasičnega dela cevovoda s temeljno barvo, primerno za temperaturo 130 °C, po predhodnem čiščenju rje.</t>
  </si>
  <si>
    <t>DN 80/180 - 209</t>
  </si>
  <si>
    <t>Radiografska kontrola zvarov (100% - po celotnem obodu).</t>
  </si>
  <si>
    <t>debelina 60 mm - DN65</t>
  </si>
  <si>
    <t>debelina 80 mm - DN80</t>
  </si>
  <si>
    <t>debelina 100 mm - DN150, DN100</t>
  </si>
  <si>
    <t>DN15 - odzr., kratka vez</t>
  </si>
  <si>
    <t>DN20 - odzr.</t>
  </si>
  <si>
    <t>DN65 - TP</t>
  </si>
  <si>
    <t>6.0</t>
  </si>
  <si>
    <t>6.2</t>
  </si>
  <si>
    <t>6.2.1</t>
  </si>
  <si>
    <t>DN 65 - 2150</t>
  </si>
  <si>
    <t>Viseče bočno vodilo</t>
  </si>
  <si>
    <t>Viseče bočno vodilo, izdelano po priloženih risbah iz predpisanih materialov.</t>
  </si>
  <si>
    <t>DN 65 - 2230</t>
  </si>
  <si>
    <t xml:space="preserve">DN 150 - 6150 </t>
  </si>
  <si>
    <t>DN 100 (114,3 x 3,6 mm), H = 3,2 m</t>
  </si>
  <si>
    <t>Dobava in montaža odtočnega lijaka dimenzije 300 x 80 mm, vključno s povezavo s talno kanalizacijo, z vsem potrebnim materialom.</t>
  </si>
  <si>
    <t>GLAVNI VROČEVOD P4785, DN80/180 - v terenu</t>
  </si>
  <si>
    <t>6.2.2</t>
  </si>
  <si>
    <t>6.2 STROJNA DELA</t>
  </si>
  <si>
    <t>P4785</t>
  </si>
  <si>
    <t>VROČEVODNI PRIKLJUČEK</t>
  </si>
  <si>
    <t xml:space="preserve"> 6.2</t>
  </si>
  <si>
    <t>BEŽIGRAJSKA PETKA, P4785</t>
  </si>
  <si>
    <t>Bežigrajska petka - TEREN (DN80/180)</t>
  </si>
  <si>
    <t>Bežigrajska petka - OBJEKT (DN65)</t>
  </si>
  <si>
    <t xml:space="preserve">SKUPAJ  </t>
  </si>
  <si>
    <t>GLAVNI VROČEVOD P4785, DN65 - v objektu</t>
  </si>
  <si>
    <t>5.2.6 ZAČASNA POVEZAVA DN200</t>
  </si>
  <si>
    <t>DN 200 (219,1 x 4,5 mm) / 355</t>
  </si>
  <si>
    <t>Predizoliran cevni lok 90° - enakokrak za transport vroče vode do 1300C, izdelan po standardu SIST EN 448 za predizolirane fazonske kose za daljinsko ogrevanje, z vgrajenima žicama za kontrolo vlažnosti in lokacijo napake na cevovodu.</t>
  </si>
  <si>
    <r>
      <t>DN 200 (219,1 x 4,5 mm) / 355 - 90</t>
    </r>
    <r>
      <rPr>
        <vertAlign val="superscript"/>
        <sz val="10"/>
        <rFont val="Arial"/>
        <family val="2"/>
        <charset val="238"/>
      </rPr>
      <t>0</t>
    </r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</si>
  <si>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</si>
  <si>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200 / 355</t>
  </si>
  <si>
    <t>DN 200 / 355-385</t>
  </si>
  <si>
    <t>Demontaža izolacije</t>
  </si>
  <si>
    <t>Demontaža obstoječe izolacije z vročevoda, vključno oplaščenje iz strešne lepenke ali Al pločevine, pritrdilni material ter transport na deponijo in plačilo pristojbine.
za cevi DN450</t>
  </si>
  <si>
    <t>50 mm</t>
  </si>
  <si>
    <t>80 mm</t>
  </si>
  <si>
    <t>Demontaža obstoječih cevovodov</t>
  </si>
  <si>
    <t>Demontaža in razrez obstoječih cevovodov, vključno odvoz na deponijo, in plačilo pristojbine.
Cena na dolžino trase (2 cevi).</t>
  </si>
  <si>
    <t>DN450</t>
  </si>
  <si>
    <t>m</t>
  </si>
  <si>
    <t>Ohranitev prednapetja</t>
  </si>
  <si>
    <t>Ohranitev prednapetja vročevoda na mestu prekinitve, vključno montažni in varilni material.</t>
  </si>
  <si>
    <t>DN 200 (219,1 x 5,9 mm)</t>
  </si>
  <si>
    <t>DN200</t>
  </si>
  <si>
    <t>Reducirni kos</t>
  </si>
  <si>
    <t>Reducirni kos po SIST EN 10253 (DIN 2616), izdelan iz jeklene cevi iz celega, material P235TR1 (St. 37.0), vključno z varilnim materialom.</t>
  </si>
  <si>
    <t>R DN 450/DN 200</t>
  </si>
  <si>
    <t xml:space="preserve">Radiografska kontrola zvarov (100% - po celotnem obodu).
</t>
  </si>
  <si>
    <t>DN 200</t>
  </si>
  <si>
    <t>DN 450</t>
  </si>
  <si>
    <t>Dvakratno temeljno barvanje klasičnega dela cevovoda s temeljno barvo, primerno za temperaturo 130 st. C, po predhodnem čiščenju rje.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</si>
  <si>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</si>
  <si>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5.2.4</t>
  </si>
  <si>
    <t>PRIKLJUČNI VROČEVOD DN100 ZA STADION (ODSEK V KOLEKTORJU)</t>
  </si>
  <si>
    <t>Jeklena cev iz celega, izdelana iz materiala P235GH (St. 37.0), dobavljena po SIST EN 10216-1 (DIN 2629/DIN2448), vključno z varilnim materialom.</t>
  </si>
  <si>
    <t>DN 100 (114,3 x 3,6 mm)</t>
  </si>
  <si>
    <t>Gladko krivljeni lok po SIST EN 10253 (DIN 2605), izdelan iz jeklene cevi iz celega, iz materiala P235GH (St. 37.0), oblika R=5D, vključno z varilnim materialom.</t>
  </si>
  <si>
    <t xml:space="preserve">DN 100 </t>
  </si>
  <si>
    <t>Reducirni kos, izdelan po SIST EN 10253 (DIN 2616), material P235GH (St. 37.0), vključno varilni material.</t>
  </si>
  <si>
    <t>DN200/100</t>
  </si>
  <si>
    <t>T - kos</t>
  </si>
  <si>
    <t>T - kos, izdelan po SIST EN 10253 (DIN 2615), material P235GH(St. 37.0), vključno varilni material.</t>
  </si>
  <si>
    <t>DN 100/100</t>
  </si>
  <si>
    <t>DN 100/50</t>
  </si>
  <si>
    <t>Odzračevalni lonec</t>
  </si>
  <si>
    <t>Odzračevalni lonec, izdelan iz:
jeklenega T-kosa po SIST EN 10253-tip B DN100/100
bombiranega pokrova PN16 DN100
odzračevalne cevi DN15, 
material P235GH (St.37.0), komplet varilnim materialom.</t>
  </si>
  <si>
    <t>DN 100 - 4440</t>
  </si>
  <si>
    <t>Zaporna krogelna pipa</t>
  </si>
  <si>
    <t>Ravna zaporna pipa za vročo vodo temp. 130°C, s priključki za uvaritev, vključno z varilnim materialom in prilagoditvijo cevovoda, za nazivni tlak PN 16.
Ustreza KLINGER MONOBALL KHM-S - uvarna izvedba. V skladu s tehničnimi smernicami JPE.</t>
  </si>
  <si>
    <t>DN 100</t>
  </si>
  <si>
    <t>DN15</t>
  </si>
  <si>
    <t>Dobava in montaža odtočnega lijaka dimenzije 300 x 80 mm.</t>
  </si>
  <si>
    <t>Zacasni zaključek</t>
  </si>
  <si>
    <t>Začasni zaključek vročevoda v kolektorju, izvedba z bombiranim pokrovom, vključno varilni material.</t>
  </si>
  <si>
    <t>PN16 DN100</t>
  </si>
  <si>
    <t xml:space="preserve">cevovoda s cevaki iz neomočljivega in negorljivega izolacijskega materiala, ojačanega z Al folijo. Toplotna prevodnost izolacijskega materiala λ pri 25°C ≤ 0,035 W/mK.
Zaščitni ovoj je izdelan iz strešne lepenke, pritrjen s pomočjo Al trakov. Površina zaščitnega ovoja se premaže z ibitolom. </t>
  </si>
  <si>
    <t>za cev DN 100, debelina 100 mm</t>
  </si>
  <si>
    <t>5.2.5</t>
  </si>
  <si>
    <t>VROČEVOD T1306 (JUŽNI ODSEK)</t>
  </si>
  <si>
    <t>Predizolirana cev
Predizolirana cev za transport vroče vode do 130° C, izdelana po standardu SIST EN 253 za daljinsko ogrevanje, z vgrajenima žicama za kontrolo vlažnosti in lokacijo napake na cevovodu.
SERIJA 1
Cev za prenos medija:
Jeklena visokofrekvenčno varjena cev iz materiala P235GH (St.37.0 BW), dobavljena po SIST EN 10217-1 (DIN 1626, DIN2458) ali ustrezne.
Izolacijski material:
Poliuretanska trdna pena (PUR) izdelana iz poliola in isocianata, primerna za povečano delovno temperaturo do 1300C.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Dobava - montaža</t>
  </si>
  <si>
    <t>DN 50 (60,3 x 2,9 mm) / 125</t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</si>
  <si>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1.</t>
    </r>
  </si>
  <si>
    <t>DN 50 / 125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</si>
  <si>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1</t>
    </r>
  </si>
  <si>
    <t>200/233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</si>
  <si>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1</t>
  </si>
  <si>
    <t>Prilagodna cev</t>
  </si>
  <si>
    <r>
      <t xml:space="preserve">Prilagodna cev za prehod fleksibilne predizolirane cevi DN50/125 preko stene kolektorja, vključno termostezna spojka za prehod </t>
    </r>
    <r>
      <rPr>
        <sz val="10"/>
        <rFont val="GreekC"/>
        <charset val="238"/>
      </rPr>
      <t>F</t>
    </r>
    <r>
      <rPr>
        <sz val="10"/>
        <rFont val="Arial"/>
        <family val="2"/>
        <charset val="238"/>
      </rPr>
      <t>125/140 mm.</t>
    </r>
  </si>
  <si>
    <r>
      <t xml:space="preserve">F </t>
    </r>
    <r>
      <rPr>
        <sz val="10"/>
        <rFont val="Arial"/>
        <family val="2"/>
        <charset val="238"/>
      </rPr>
      <t>140/200-1000</t>
    </r>
  </si>
  <si>
    <t xml:space="preserve">DN 50 (60,3 x 2,9 mm) </t>
  </si>
  <si>
    <t xml:space="preserve">DN 50 </t>
  </si>
  <si>
    <t xml:space="preserve">DN 50 - 1140 </t>
  </si>
  <si>
    <t>Ravna zaporna pipa za vročo vodo temp. 130°C, s priključki za uvaritev, vključno z varilnim materialom za nazivni tlak PN 16.
Ustreza KLINGER MONOBALL KH-S - uvarna izvedba. V skladu s tehničnimi smernicami JPE.</t>
  </si>
  <si>
    <t>DN50</t>
  </si>
  <si>
    <t>DN 50</t>
  </si>
  <si>
    <t>za cev DN 50, debelina 50 mm</t>
  </si>
  <si>
    <t>5.2.2</t>
  </si>
  <si>
    <t>VROČEVOD T1306 (SEVERNI ODSEK)</t>
  </si>
  <si>
    <t>Odzračevalni lonec, izdelen iz:
jeklenega T-kosa po SIST EN 10253-tip B DN50/50
bombiranega pokrova PN16 DN50
odzračevalne cevi DN15, 
material P235GH (St.37.0), komplet varilnim materialom.</t>
  </si>
  <si>
    <t>5.2</t>
  </si>
  <si>
    <t>5.2.3</t>
  </si>
  <si>
    <t>PRIKLJUČNI VROČEVOD P4365 ZA OBJEKT MILČINSKEGA 14</t>
  </si>
  <si>
    <t>Predizolirana fleksibilna cev</t>
  </si>
  <si>
    <t>Predizolirana fleksibilna cev
Predizolirana flesibilna cev za transport vroče vode do 130°C, izdelana po zahtevah SIST EN 15632-4.
Cev za prenos medija:
jeklena varjena cev, izdelana po zahtevah SIST EN 10305, material E195 ali ustrezna.
Izolacijski material:
Delno gibljiva poliuretanska pena (PUR), primerna za delovno temperaturo do 130° C. 
toplotna prevodnost &lt; 0,03 W/mK 
Zaščitna cev:
Cev iz polietilena LPDE, popolnoma nepropustna za vodo, notranjost cevi posebno obdelana za doseganje trdne povezave z izolacijo.
toplotna prevodnost &lt; 0,43 W/mK 
Dobavljena v kolutu dolžine 50 ali 100 m.</t>
  </si>
  <si>
    <t>Dimenzija cevi: (28 x 2,0 mm) / 77</t>
  </si>
  <si>
    <t>28x2,0/77</t>
  </si>
  <si>
    <r>
      <rPr>
        <sz val="10"/>
        <rFont val="GreekC"/>
        <charset val="238"/>
      </rPr>
      <t>F</t>
    </r>
    <r>
      <rPr>
        <sz val="10"/>
        <rFont val="Arial"/>
        <family val="2"/>
        <charset val="238"/>
      </rPr>
      <t>140/175</t>
    </r>
  </si>
  <si>
    <r>
      <t xml:space="preserve">Prilagodna cev za prehod fleksibilne predizolirane cevi 28x2/77 preko stene kolektorja, vključno termostezna spojka za prehod </t>
    </r>
    <r>
      <rPr>
        <sz val="10"/>
        <rFont val="GreekC"/>
        <charset val="238"/>
      </rPr>
      <t>F</t>
    </r>
    <r>
      <rPr>
        <sz val="10"/>
        <rFont val="Arial"/>
        <family val="2"/>
        <charset val="238"/>
      </rPr>
      <t>90/77 mm.</t>
    </r>
  </si>
  <si>
    <r>
      <t xml:space="preserve">F </t>
    </r>
    <r>
      <rPr>
        <sz val="10"/>
        <rFont val="Arial"/>
        <family val="2"/>
        <charset val="238"/>
      </rPr>
      <t>90/140-1000</t>
    </r>
  </si>
  <si>
    <t xml:space="preserve">Termostezna spojka za izolacijo in tesnenje varjenih spojev, za zalivanje s PU peno, izdelana po standardu SIST EN489 za spoje predizoliranih cevi za daljinsko ogrevanje. Dodatno tesnenje polnilne izvrtine s tipsko preizkušeno zaplato ali termostezno manšeto.
</t>
  </si>
  <si>
    <t xml:space="preserve">DN 25 (33,7 x 2,6 mm) </t>
  </si>
  <si>
    <t xml:space="preserve">DN 25 </t>
  </si>
  <si>
    <t>R DN 100/50</t>
  </si>
  <si>
    <t>R DN 50 / 25</t>
  </si>
  <si>
    <t>DN 25 - 1040</t>
  </si>
  <si>
    <t>Odzračevalni lonec, izdelan iz jeklene cevi iz celega po SIST EN 10216-1 (DIN 2629/DIN2448), material P235GH (St.37.0), komplet z odzračevalno cevjo in varilnim materialom.</t>
  </si>
  <si>
    <t>DN50, H = 400 mm</t>
  </si>
  <si>
    <t>DN 25</t>
  </si>
  <si>
    <t>za cev DN 25, debelina 40 mm</t>
  </si>
  <si>
    <t>5.2.1</t>
  </si>
  <si>
    <t>GLAVNI VROČEVOD T1300, DN450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</si>
  <si>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P235GH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</si>
  <si>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DN 450 (457 x 6,3 mm) / 710</t>
  </si>
  <si>
    <t>DN 450/710</t>
  </si>
  <si>
    <t>DN 450/710-755</t>
  </si>
  <si>
    <t>Začasna povezava vročevoda s PEX cevmi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</si>
  <si>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 in jih po končani gradnji odpelje.</t>
  </si>
  <si>
    <t>Pribl. dolžina PEX cevi - 2 x 50 m</t>
  </si>
  <si>
    <t>Jeklena varjena cev</t>
  </si>
  <si>
    <t>Jeklena varjena cev izdelana, iz materiala P235GH (St 37.0), dobavljena po SIST EN 10217-1 (DIN 1626/DIN 2458), tlačno preizkušena do min. 50 bar, vključno z varilnim materialom.
Delo v kolektorju.</t>
  </si>
  <si>
    <t>DN450 (457 x 8)</t>
  </si>
  <si>
    <t>Jekleni lok iz varjene cevi, 90°</t>
  </si>
  <si>
    <t>Gladko krivljeni lok po SIST EN 10253 (DIN 2605), izdelan iz jeklene varjene cevi, iz materiala P235GH (St. 37.0), vključno z varilnim materialom.</t>
  </si>
  <si>
    <t>DN 450, R=1122,5 mm</t>
  </si>
  <si>
    <t>T - kos, izdelan po SIST EN 10253 (DIN 2615), material P235GH (St. 37.0), vključno varilni material.</t>
  </si>
  <si>
    <t>DN450/200, tip B</t>
  </si>
  <si>
    <t>DN100/100</t>
  </si>
  <si>
    <t>DN65/50</t>
  </si>
  <si>
    <t>DN80/65</t>
  </si>
  <si>
    <t>DN200/80</t>
  </si>
  <si>
    <t>Odzračevalni lonec, izdelen iz:
jeklenega T-kosa po SIST EN 10253-tip B DN450/200
bombiranega pokrova PN16 DN200
odzračevalne cevi DN40, 
material P235GH (St.37.0), komplet varilnim materialom.</t>
  </si>
  <si>
    <t>Aksialne nepomične podpore</t>
  </si>
  <si>
    <t>DN 450 (AP-450)</t>
  </si>
  <si>
    <t>Drsne podpore</t>
  </si>
  <si>
    <t>Drsne podpore, vključno cevna objekmka CO_DN450_1, izdelane po priloženih risbah iz predpisanih materialov.</t>
  </si>
  <si>
    <t xml:space="preserve">DN450 (DP-450) </t>
  </si>
  <si>
    <t xml:space="preserve">DN450 (DP-450B) - PODHOD </t>
  </si>
  <si>
    <t>DN450 (DP-450C) - KINETA</t>
  </si>
  <si>
    <t xml:space="preserve">DN65 (DP65) </t>
  </si>
  <si>
    <t>Bočno vodilo (vodilna podpora)</t>
  </si>
  <si>
    <t>Vodilna podpora, vključno cevna objekmka CO_DN450_2,  izdelano po priloženih risbah iz predpisanih materialov.</t>
  </si>
  <si>
    <t>DN450 (VP-450)</t>
  </si>
  <si>
    <t>DN450 (VP-450B) - PODHOD</t>
  </si>
  <si>
    <t>DN40</t>
  </si>
  <si>
    <t>DN65</t>
  </si>
  <si>
    <t>DN 40</t>
  </si>
  <si>
    <t>100 mm</t>
  </si>
  <si>
    <t>65 mm</t>
  </si>
  <si>
    <t xml:space="preserve">cevnih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</si>
  <si>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Omarica</t>
  </si>
  <si>
    <t>Omarica za zaščito armatur, izdelana iz nerjavne pločevine, vključno ključavnica montažni material.</t>
  </si>
  <si>
    <t>dimenzije: 500x500x500 mm</t>
  </si>
  <si>
    <t xml:space="preserve">Objekt: ATLETSKI CENTER LJUBLJANA - UREDITEV KOMUNALNE INFRASTRUKTURE </t>
  </si>
  <si>
    <t>PRESTAVITEV VROČEVODNEGA OMREŽJA</t>
  </si>
  <si>
    <t>IV</t>
  </si>
  <si>
    <t>SKUPAJ  D + E</t>
  </si>
  <si>
    <t>V</t>
  </si>
  <si>
    <t>A - GLAVNI VROČEVODI</t>
  </si>
  <si>
    <t>5.2 STROJNA DELA</t>
  </si>
  <si>
    <t>D - GLAVNI VROČEVODI</t>
  </si>
  <si>
    <t>T1300</t>
  </si>
  <si>
    <t>T1306</t>
  </si>
  <si>
    <t>P4365</t>
  </si>
  <si>
    <t>PRIKLJUČNI VROČEVOD DN100 ZA STADION</t>
  </si>
  <si>
    <t>5.2.6</t>
  </si>
  <si>
    <t>ZAČASNA POVEZAVA DN200</t>
  </si>
  <si>
    <t xml:space="preserve">S K U P A J - D : </t>
  </si>
  <si>
    <t>5.0</t>
  </si>
  <si>
    <t>VROČEVOD P3304, DN80</t>
  </si>
  <si>
    <t>Jarška cesta - IZS</t>
  </si>
  <si>
    <t>DN 80 (88,9 x 3,2 mm) / 180 - 90°</t>
  </si>
  <si>
    <t>Predizolirani cevni lok 45°-enakokrak</t>
  </si>
  <si>
    <t xml:space="preserve">Predizoliran cevni lok 450° - enakokrak za transport vroče vode do 130°C, izdelana po standardu SIST EN 448 za predizolirane fazonske kose za daljinsko ogrevanje, z vgrajenima žicama za kontrolo vlažnosti in lokacijo napake na cevovodu. </t>
  </si>
  <si>
    <t>DN 80 (88,9 x 3,2 mm) / 180 - 45°</t>
  </si>
  <si>
    <t>Predizolirana krogelna pipa za transport vroče vode do 1300C, izdelana po standardu SIST EN 488 za predizolirane zaporne armature za daljinsko ogrevanje, z vgrajenima žicama za kontrolo vlažnosti in lokacijo napake na cevovodu. Predizolirana krogelna pipa dobavljena skupaj s podaljškom vretena</t>
  </si>
  <si>
    <t>Dolžina podaljška vretena se določi in naroči na podlagi končne višine terena po vgradnji pipe. Vreteno naj bo ovito z elastičnimi blazinami debeline 40 mm in zaščiteno s PEHD cevmi ustreznega premera.</t>
  </si>
  <si>
    <t>DN 80 / 180</t>
  </si>
  <si>
    <t>DN 80 / 180-209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</si>
  <si>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Ljubljana.  Transport na gradbišče in vračilo na deponijo naročnika izvede izvajalec.</t>
  </si>
  <si>
    <t>Pribl. dolžina PEX cevi - 2 x 130 m</t>
  </si>
  <si>
    <t>Demontaža obstoječe izolacije z vročevoda, vključno oplaščenje iz strešne lepenke ali Al pločevine, pritrdilni material ter transport na deponijo in plačilo pristojbine.
za cevi DN700, DN500, DN150 in DN80</t>
  </si>
  <si>
    <t>40 mm</t>
  </si>
  <si>
    <t>60 mm</t>
  </si>
  <si>
    <t>120 mm</t>
  </si>
  <si>
    <t>Kontrola stanja cevovoda</t>
  </si>
  <si>
    <t>Vizuelna kontrola stanja cevododa vključno s podporami, po demontaži izolacije in čiščenju, merjenje debeline stene na poškodovanih mestih.</t>
  </si>
  <si>
    <t>Demontaža obstoječega predizoliranega cevovoda</t>
  </si>
  <si>
    <t>DN80/160</t>
  </si>
  <si>
    <t>DN150/250</t>
  </si>
  <si>
    <t>Sanacija odcepa - preko odzračevalne kape</t>
  </si>
  <si>
    <r>
      <t xml:space="preserve">Sanacija odcepa
- ohranitev prednapetja vročevoda
- izrez poškodovanega odcepa
- dobava in montaža odzračevalne kape DN 500, izdelanega iz jeklene cevi z vzdolžnim ali spiralnim zvarom, iz materiala P235TR1 (St 37.0), dobavljene po SIST EN 10217-1 (DIN 1626/DIN 2458), tlačno preizkušena do min. 50 bar, 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</si>
  <si>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t>Dobava, demontaža in montaža, odvoz na deponijo</t>
  </si>
  <si>
    <t>DN 700 / DN 500 / DN 150</t>
  </si>
  <si>
    <t>Sanacija ravne cevi</t>
  </si>
  <si>
    <t>Sanacija odseka ravne cevi:
- ohranitev prednapetja vročevoda
- izrez poškodovanega dela cevovoda
- izdelava nadomestnega kosa cevi, vključno priprava robov za varjenje
- varenje nadomestnega kosa ( 2 zvara ).
Material nadomestnega kosa je jeklena cev iz celega, izdelana iz materiala P235TR1 (St. 37.0), dobavljena po SIST EN 10216-1 (DIN 2629/DIN2448), tlačno preizkušena do min. 50bar.
Vključno z varilnim materialom.
Navedene dimenzije in standardi cevi so iz projekta za izvedbo obstoječega vročevoda in se lahko od dejansko vgrajenih razlikujejo.
Izvede se po potrebi!</t>
  </si>
  <si>
    <t>DN 150 (159 x 4,5), dolžina odseka 2 m</t>
  </si>
  <si>
    <t>R DN 150/DN 80</t>
  </si>
  <si>
    <t>Drsne podpore, izdelane po priloženih risbah iz predpisanih materialov.</t>
  </si>
  <si>
    <t>DN 150 - 6010</t>
  </si>
  <si>
    <t>Demontaža obstoječih predizoliranih zapornih armatur</t>
  </si>
  <si>
    <t>Demontaža obstoječih predizoliranih zapornih armatur, vključno odvoz na deponijo in plačilo pristojbine.</t>
  </si>
  <si>
    <t>DN 150</t>
  </si>
  <si>
    <t>DN 500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</si>
  <si>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</si>
  <si>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40 mm</t>
  </si>
  <si>
    <t>debelina 60 mm</t>
  </si>
  <si>
    <t>Požarna straža</t>
  </si>
  <si>
    <t xml:space="preserve">Požarna straža pri varjenju v kleti objekta ( garaža )  za preprečitev požara. </t>
  </si>
  <si>
    <t>VROČEVODNO OMREŽJE NA OBMOČJU JARŠKE ULICE 10</t>
  </si>
  <si>
    <t>VI</t>
  </si>
  <si>
    <t>B - VROČEVODNI PRIKLJUČKI</t>
  </si>
  <si>
    <t>E - VROČEVODNI PRIKLJUČKI</t>
  </si>
  <si>
    <t>Jarška ulica 10</t>
  </si>
  <si>
    <t>P3304</t>
  </si>
  <si>
    <t>PRIKLJUČNI VROČEVOD  P4857, DN32/125</t>
  </si>
  <si>
    <t>Večstanovanjski objekt Herbersteinova 6</t>
  </si>
  <si>
    <t xml:space="preserve">DN 32 (42,4 x 2,6 mm) </t>
  </si>
  <si>
    <t xml:space="preserve">DN 32 </t>
  </si>
  <si>
    <t>Jekleni lok iz celega, 45°</t>
  </si>
  <si>
    <t>DN 50 (60,3 x 2,9 mm), H1 = 2,05 m in H2 = 1,70 m</t>
  </si>
  <si>
    <t xml:space="preserve">DN 32 - 840 </t>
  </si>
  <si>
    <t xml:space="preserve">DN 32 - 850 </t>
  </si>
  <si>
    <t xml:space="preserve">DN 50 - 1150 </t>
  </si>
  <si>
    <t>Bočno vodilo</t>
  </si>
  <si>
    <t>Bočno vodilo, izdelano po priloženih risbah iz predpisanih materialov.</t>
  </si>
  <si>
    <t>DN 32 - 820</t>
  </si>
  <si>
    <t>DN15 (odzračevanje, umirjevalke)</t>
  </si>
  <si>
    <t>DN20 (umirjevalke)</t>
  </si>
  <si>
    <t>DN32 (KTP)</t>
  </si>
  <si>
    <t>Dobava in montaža odtočnega lijaka dimenzije 300x80mm.</t>
  </si>
  <si>
    <t>DN 32</t>
  </si>
  <si>
    <t>Dvakratno temeljno barvanje klasičnega dela cevovoda s temeljno barvo, primerno za temperaturo 130°C, po predhodnem čiščenju rje.</t>
  </si>
  <si>
    <t xml:space="preserve">ravnih cevi in cevnih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Al pločevine, pritrjene s pomočjo kniping vijakov. </t>
  </si>
  <si>
    <t>debelina 50 mm</t>
  </si>
  <si>
    <t>CENA/ENOTO
 [EUR]</t>
  </si>
  <si>
    <t>DN 32 (42,4 x 2,6 mm) /125</t>
  </si>
  <si>
    <t>Predizolirani cevni lok 90°- enakokrak</t>
  </si>
  <si>
    <t>DN 32 (42,4 x 2,6 mm) /125 - 90°</t>
  </si>
  <si>
    <t>DN 65 / 32/125</t>
  </si>
  <si>
    <r>
      <t xml:space="preserve">Zaključna kapa za predizolirano cev za transport vroče vode do 130 °C,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</si>
  <si>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32 /125</t>
  </si>
  <si>
    <t>DN 32 / 125-158</t>
  </si>
  <si>
    <r>
      <t xml:space="preserve">Termostezna spojka za izolacijo in tesnenje varjenih spojev, za zalivanje s PU peno, izdelana po standardu SIST EN489 za spoje predizoliranih cevi za daljinsko ogrevanje. Dodatno tesnenje polnilne izvrtine s tipsko preizkušeno zaplato ali termostezno manšeto.
</t>
    </r>
    <r>
      <rPr>
        <b/>
        <sz val="10"/>
        <rFont val="Arial"/>
        <family val="2"/>
        <charset val="238"/>
      </rPr>
      <t>Serija 2</t>
    </r>
  </si>
  <si>
    <t>DN 32 / 125</t>
  </si>
  <si>
    <t>Reducirna spojka Serija 1/Serija 2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</si>
  <si>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</t>
  </si>
  <si>
    <t>DN65/140 // DN65/160</t>
  </si>
  <si>
    <t>VROČEVODNO OMREŽJE NA OBMOČJU HERBERSTEINOVE ULICE
Večstanovanjski objekt Herbersteinova 6</t>
  </si>
  <si>
    <t xml:space="preserve">SKUPAJ </t>
  </si>
  <si>
    <t>VROČEVODNI PRIKLJUČKI - STROJNA DELA</t>
  </si>
  <si>
    <t>Herbersteinova 6 - TEREN (DN32/125)</t>
  </si>
  <si>
    <t>P4857</t>
  </si>
  <si>
    <t>Herbersteinova 6 - OBJEKT (DN32)</t>
  </si>
  <si>
    <t xml:space="preserve">S K U P A J : </t>
  </si>
  <si>
    <t>ZAPOREDNA ŠT.</t>
  </si>
  <si>
    <t>ŠT. INVESTICIJE</t>
  </si>
  <si>
    <t>OBJEKT</t>
  </si>
  <si>
    <t>VREDNOST</t>
  </si>
  <si>
    <t>1. SKLOP</t>
  </si>
  <si>
    <t>2. SKLOP</t>
  </si>
  <si>
    <t>3. SKLOP</t>
  </si>
  <si>
    <t>4. SKLOP</t>
  </si>
  <si>
    <t>SKUPAJ</t>
  </si>
  <si>
    <t>Podpis odgovorne osebe ponudnika:</t>
  </si>
  <si>
    <t>30III-716-00</t>
  </si>
  <si>
    <t>30III434/173</t>
  </si>
  <si>
    <t>VROČEVODNI PRIKLJUČEK ZA BEŽIGRAJSKO PETKO</t>
  </si>
  <si>
    <t>30III434/172</t>
  </si>
  <si>
    <t>GRADNJA VROČEVODNEGA PRIKLJUČKA JARŠKA 10 A,B</t>
  </si>
  <si>
    <t>30III434/170</t>
  </si>
  <si>
    <t>VROČEVODNI PRIKLJUČEKZA STAVBO HERBERSTEINOVA 6</t>
  </si>
  <si>
    <t>OBNOVA VROČEVODA PO VEROVŠKOVI ULICI DRENIKOVA-TOŠ</t>
  </si>
  <si>
    <t>DOBAVI ENERGETIKA LJUBLJANA!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</si>
</sst>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SIT&quot;_-;\-* #,##0.00\ &quot;SIT&quot;_-;_-* &quot;-&quot;??\ &quot;SIT&quot;_-;_-@_-"/>
    <numFmt numFmtId="165" formatCode=";;;"/>
    <numFmt numFmtId="166" formatCode="#,##0.00\ _€"/>
    <numFmt numFmtId="167" formatCode="#,##0.00\ &quot;€&quot;"/>
  </numFmts>
  <fonts count="29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rgb="FFFF0000"/>
      <name val="Arial"/>
      <family val="2"/>
      <charset val="238"/>
    </font>
    <font>
      <sz val="10"/>
      <color rgb="FFFF0000"/>
      <name val="Times New Roman CE"/>
      <family val="1"/>
      <charset val="238"/>
    </font>
    <font>
      <sz val="10"/>
      <name val="GreekC"/>
      <charset val="238"/>
    </font>
    <font>
      <b/>
      <sz val="10"/>
      <name val="Times New Roman CE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trike/>
      <sz val="10"/>
      <color rgb="FF000000"/>
      <name val="Arial"/>
      <family val="2"/>
      <charset val="238"/>
    </font>
    <font>
      <sz val="10"/>
      <color rgb="FFC00000"/>
      <name val="Arial Black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000000"/>
      <name val="Times New Roman CE"/>
      <family val="1"/>
      <charset val="238"/>
    </font>
    <font>
      <b/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2" fillId="0" borderId="0"/>
  </cellStyleXfs>
  <cellXfs count="352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13" fillId="0" borderId="0" xfId="15" applyFont="1"/>
    <xf numFmtId="49" fontId="3" fillId="0" borderId="0" xfId="0" applyNumberFormat="1" applyFont="1" applyFill="1" applyBorder="1" applyAlignment="1" applyProtection="1">
      <alignment horizontal="left" vertical="top" wrapText="1"/>
    </xf>
    <xf numFmtId="0" fontId="4" fillId="0" borderId="0" xfId="15" applyFont="1" applyAlignment="1">
      <alignment vertical="top" wrapText="1"/>
    </xf>
    <xf numFmtId="0" fontId="4" fillId="0" borderId="0" xfId="15" applyFont="1" applyAlignment="1">
      <alignment horizontal="justify" vertical="top" wrapText="1"/>
    </xf>
    <xf numFmtId="0" fontId="3" fillId="0" borderId="0" xfId="15" applyFont="1"/>
    <xf numFmtId="4" fontId="3" fillId="0" borderId="0" xfId="15" applyNumberFormat="1" applyFont="1" applyAlignment="1">
      <alignment horizontal="right"/>
    </xf>
    <xf numFmtId="0" fontId="4" fillId="0" borderId="0" xfId="15" applyFont="1"/>
    <xf numFmtId="0" fontId="4" fillId="0" borderId="0" xfId="15" applyFont="1" applyAlignment="1">
      <alignment horizontal="center" vertical="top" wrapText="1"/>
    </xf>
    <xf numFmtId="0" fontId="3" fillId="0" borderId="0" xfId="15" applyFont="1" applyAlignment="1">
      <alignment horizontal="justify" vertical="top" wrapText="1"/>
    </xf>
    <xf numFmtId="0" fontId="1" fillId="0" borderId="0" xfId="0" applyFont="1"/>
    <xf numFmtId="4" fontId="3" fillId="0" borderId="0" xfId="0" applyNumberFormat="1" applyFont="1" applyAlignment="1">
      <alignment horizontal="right"/>
    </xf>
    <xf numFmtId="4" fontId="3" fillId="0" borderId="0" xfId="15" applyNumberFormat="1" applyFont="1"/>
    <xf numFmtId="0" fontId="13" fillId="0" borderId="0" xfId="15" applyFont="1" applyFill="1"/>
    <xf numFmtId="4" fontId="3" fillId="0" borderId="0" xfId="15" applyNumberFormat="1" applyFont="1" applyFill="1" applyAlignment="1">
      <alignment horizontal="right"/>
    </xf>
    <xf numFmtId="0" fontId="14" fillId="0" borderId="0" xfId="15" applyFont="1"/>
    <xf numFmtId="0" fontId="13" fillId="0" borderId="0" xfId="15" applyNumberFormat="1" applyFont="1"/>
    <xf numFmtId="0" fontId="4" fillId="0" borderId="0" xfId="15" applyFont="1" applyFill="1" applyAlignment="1">
      <alignment horizontal="justify" vertical="top" wrapText="1"/>
    </xf>
    <xf numFmtId="0" fontId="3" fillId="0" borderId="0" xfId="15" applyFont="1" applyFill="1" applyAlignment="1"/>
    <xf numFmtId="0" fontId="3" fillId="0" borderId="0" xfId="15" applyFont="1" applyFill="1"/>
    <xf numFmtId="0" fontId="4" fillId="0" borderId="0" xfId="15" applyFont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0" borderId="0" xfId="15" applyFont="1" applyAlignment="1"/>
    <xf numFmtId="0" fontId="4" fillId="0" borderId="0" xfId="15" applyFont="1" applyFill="1"/>
    <xf numFmtId="0" fontId="13" fillId="0" borderId="0" xfId="0" applyFont="1"/>
    <xf numFmtId="0" fontId="4" fillId="0" borderId="0" xfId="0" applyFont="1" applyAlignment="1">
      <alignment horizontal="center" vertical="top" wrapText="1"/>
    </xf>
    <xf numFmtId="9" fontId="3" fillId="0" borderId="0" xfId="15" applyNumberFormat="1" applyFont="1"/>
    <xf numFmtId="0" fontId="4" fillId="0" borderId="0" xfId="15" applyFont="1" applyBorder="1" applyAlignment="1">
      <alignment horizontal="center" vertical="top" wrapText="1"/>
    </xf>
    <xf numFmtId="0" fontId="7" fillId="0" borderId="0" xfId="15" applyFont="1" applyBorder="1" applyAlignment="1">
      <alignment horizontal="justify" vertical="top" wrapText="1"/>
    </xf>
    <xf numFmtId="0" fontId="3" fillId="0" borderId="0" xfId="15" applyFont="1" applyBorder="1"/>
    <xf numFmtId="9" fontId="3" fillId="0" borderId="0" xfId="15" applyNumberFormat="1" applyFont="1" applyBorder="1"/>
    <xf numFmtId="4" fontId="3" fillId="0" borderId="0" xfId="15" applyNumberFormat="1" applyFont="1" applyBorder="1" applyAlignment="1">
      <alignment horizontal="right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16" xfId="0" applyNumberFormat="1" applyFont="1" applyBorder="1" applyAlignment="1" applyProtection="1">
      <alignment horizontal="right"/>
      <protection locked="0"/>
    </xf>
    <xf numFmtId="165" fontId="4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vertical="top"/>
    </xf>
    <xf numFmtId="4" fontId="6" fillId="0" borderId="2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Fill="1" applyBorder="1" applyAlignment="1" applyProtection="1">
      <alignment vertical="top"/>
    </xf>
    <xf numFmtId="4" fontId="6" fillId="0" borderId="2" xfId="0" applyNumberFormat="1" applyFont="1" applyFill="1" applyBorder="1" applyAlignment="1" applyProtection="1">
      <alignment horizontal="right" vertical="top"/>
    </xf>
    <xf numFmtId="0" fontId="4" fillId="0" borderId="0" xfId="15" applyFont="1" applyFill="1" applyAlignment="1">
      <alignment vertical="top" wrapText="1"/>
    </xf>
    <xf numFmtId="0" fontId="4" fillId="0" borderId="0" xfId="15" applyFont="1" applyFill="1" applyAlignment="1">
      <alignment horizontal="center" vertical="top"/>
    </xf>
    <xf numFmtId="16" fontId="4" fillId="0" borderId="6" xfId="13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vertical="top"/>
    </xf>
    <xf numFmtId="0" fontId="15" fillId="0" borderId="0" xfId="15" applyFont="1"/>
    <xf numFmtId="49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Continuous" vertical="top"/>
    </xf>
    <xf numFmtId="4" fontId="6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49" fontId="4" fillId="0" borderId="17" xfId="0" applyNumberFormat="1" applyFont="1" applyBorder="1" applyAlignment="1">
      <alignment horizontal="center" vertical="center" textRotation="90"/>
    </xf>
    <xf numFmtId="0" fontId="4" fillId="0" borderId="17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textRotation="90"/>
    </xf>
    <xf numFmtId="4" fontId="4" fillId="0" borderId="17" xfId="0" applyNumberFormat="1" applyFont="1" applyBorder="1" applyAlignment="1">
      <alignment horizontal="right" vertical="center" textRotation="90" wrapText="1"/>
    </xf>
    <xf numFmtId="49" fontId="3" fillId="0" borderId="0" xfId="0" applyNumberFormat="1" applyFont="1" applyAlignment="1">
      <alignment horizontal="left" vertical="top" wrapText="1"/>
    </xf>
    <xf numFmtId="0" fontId="7" fillId="0" borderId="0" xfId="15" applyFont="1" applyAlignment="1">
      <alignment horizontal="justify" vertical="top" wrapText="1"/>
    </xf>
    <xf numFmtId="0" fontId="4" fillId="0" borderId="3" xfId="0" applyFont="1" applyBorder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right" vertical="top"/>
    </xf>
    <xf numFmtId="1" fontId="4" fillId="0" borderId="17" xfId="0" applyNumberFormat="1" applyFont="1" applyBorder="1" applyAlignment="1">
      <alignment horizontal="center" vertical="center" textRotation="90"/>
    </xf>
    <xf numFmtId="1" fontId="3" fillId="0" borderId="2" xfId="0" applyNumberFormat="1" applyFont="1" applyBorder="1" applyAlignment="1">
      <alignment horizontal="right" vertical="top"/>
    </xf>
    <xf numFmtId="1" fontId="3" fillId="0" borderId="0" xfId="0" applyNumberFormat="1" applyFont="1" applyAlignment="1">
      <alignment horizontal="right"/>
    </xf>
    <xf numFmtId="1" fontId="3" fillId="0" borderId="0" xfId="15" applyNumberFormat="1" applyFont="1"/>
    <xf numFmtId="1" fontId="3" fillId="0" borderId="1" xfId="0" applyNumberFormat="1" applyFont="1" applyBorder="1" applyAlignment="1">
      <alignment horizontal="right"/>
    </xf>
    <xf numFmtId="0" fontId="16" fillId="0" borderId="0" xfId="15" applyFont="1"/>
    <xf numFmtId="1" fontId="3" fillId="0" borderId="3" xfId="0" applyNumberFormat="1" applyFont="1" applyBorder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" fontId="4" fillId="0" borderId="0" xfId="15" applyNumberFormat="1" applyFont="1"/>
    <xf numFmtId="4" fontId="4" fillId="0" borderId="0" xfId="15" applyNumberFormat="1" applyFont="1" applyAlignment="1">
      <alignment horizontal="right"/>
    </xf>
    <xf numFmtId="0" fontId="18" fillId="0" borderId="0" xfId="15" applyFont="1"/>
    <xf numFmtId="165" fontId="4" fillId="0" borderId="0" xfId="0" applyNumberFormat="1" applyFont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horizontal="left" vertical="top"/>
    </xf>
    <xf numFmtId="1" fontId="15" fillId="0" borderId="2" xfId="0" applyNumberFormat="1" applyFont="1" applyBorder="1" applyAlignment="1">
      <alignment horizontal="right" vertical="top"/>
    </xf>
    <xf numFmtId="0" fontId="15" fillId="0" borderId="2" xfId="0" applyFont="1" applyBorder="1" applyAlignment="1">
      <alignment vertical="top"/>
    </xf>
    <xf numFmtId="4" fontId="20" fillId="0" borderId="2" xfId="0" applyNumberFormat="1" applyFont="1" applyBorder="1" applyAlignment="1">
      <alignment horizontal="right" vertical="top"/>
    </xf>
    <xf numFmtId="0" fontId="15" fillId="0" borderId="2" xfId="0" applyFont="1" applyBorder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1" fontId="3" fillId="0" borderId="0" xfId="0" applyNumberFormat="1" applyFont="1"/>
    <xf numFmtId="0" fontId="3" fillId="0" borderId="0" xfId="0" applyFont="1"/>
    <xf numFmtId="0" fontId="19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1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/>
    </xf>
    <xf numFmtId="4" fontId="15" fillId="0" borderId="1" xfId="0" applyNumberFormat="1" applyFont="1" applyBorder="1" applyAlignment="1">
      <alignment horizontal="right"/>
    </xf>
    <xf numFmtId="0" fontId="19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4" fillId="3" borderId="6" xfId="13" applyFont="1" applyFill="1" applyBorder="1" applyAlignment="1">
      <alignment horizontal="center" vertical="center"/>
    </xf>
    <xf numFmtId="0" fontId="4" fillId="3" borderId="6" xfId="13" applyFont="1" applyFill="1" applyBorder="1" applyAlignment="1">
      <alignment horizontal="center" vertical="center" wrapText="1"/>
    </xf>
    <xf numFmtId="0" fontId="4" fillId="0" borderId="6" xfId="13" applyFont="1" applyBorder="1" applyAlignment="1">
      <alignment horizontal="center" vertical="center"/>
    </xf>
    <xf numFmtId="4" fontId="4" fillId="0" borderId="6" xfId="13" applyNumberFormat="1" applyFont="1" applyBorder="1" applyAlignment="1">
      <alignment horizontal="right" vertical="center"/>
    </xf>
    <xf numFmtId="0" fontId="4" fillId="0" borderId="11" xfId="13" applyFont="1" applyBorder="1" applyAlignment="1">
      <alignment horizontal="center" vertical="center"/>
    </xf>
    <xf numFmtId="0" fontId="4" fillId="0" borderId="11" xfId="13" applyFont="1" applyBorder="1" applyAlignment="1">
      <alignment vertical="center" wrapText="1"/>
    </xf>
    <xf numFmtId="0" fontId="3" fillId="0" borderId="11" xfId="13" applyFont="1" applyBorder="1" applyAlignment="1">
      <alignment vertical="center" wrapText="1"/>
    </xf>
    <xf numFmtId="4" fontId="4" fillId="0" borderId="11" xfId="13" applyNumberFormat="1" applyFont="1" applyBorder="1" applyAlignment="1">
      <alignment horizontal="right" vertical="center"/>
    </xf>
    <xf numFmtId="0" fontId="4" fillId="0" borderId="12" xfId="0" applyFont="1" applyBorder="1"/>
    <xf numFmtId="0" fontId="5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4" fontId="4" fillId="0" borderId="0" xfId="2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justify" vertical="top" wrapText="1"/>
    </xf>
    <xf numFmtId="0" fontId="4" fillId="0" borderId="0" xfId="15" applyFont="1" applyAlignment="1">
      <alignment horizontal="centerContinuous"/>
    </xf>
    <xf numFmtId="4" fontId="4" fillId="0" borderId="0" xfId="15" applyNumberFormat="1" applyFont="1" applyAlignment="1">
      <alignment horizontal="centerContinuous"/>
    </xf>
    <xf numFmtId="0" fontId="4" fillId="0" borderId="0" xfId="15" applyFont="1" applyAlignment="1">
      <alignment horizontal="center"/>
    </xf>
    <xf numFmtId="0" fontId="21" fillId="0" borderId="0" xfId="0" applyFont="1" applyAlignment="1">
      <alignment horizontal="justify" vertical="top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4" fontId="24" fillId="0" borderId="17" xfId="0" applyNumberFormat="1" applyFont="1" applyBorder="1" applyAlignment="1">
      <alignment horizontal="right" vertical="center" textRotation="90" wrapText="1"/>
    </xf>
    <xf numFmtId="165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4" fontId="22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23" fillId="0" borderId="0" xfId="15" applyNumberFormat="1" applyFont="1" applyAlignment="1">
      <alignment vertical="center"/>
    </xf>
    <xf numFmtId="0" fontId="13" fillId="0" borderId="0" xfId="15" applyFont="1" applyAlignment="1">
      <alignment vertical="center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/>
    </xf>
    <xf numFmtId="0" fontId="23" fillId="0" borderId="0" xfId="15" applyFont="1" applyAlignment="1">
      <alignment vertical="center"/>
    </xf>
    <xf numFmtId="0" fontId="4" fillId="0" borderId="0" xfId="15" applyFont="1" applyAlignment="1">
      <alignment horizontal="center" vertical="center" wrapText="1"/>
    </xf>
    <xf numFmtId="0" fontId="4" fillId="0" borderId="0" xfId="15" applyFont="1" applyAlignment="1">
      <alignment horizontal="justify" vertical="center" wrapText="1"/>
    </xf>
    <xf numFmtId="0" fontId="3" fillId="0" borderId="0" xfId="15" applyFont="1" applyAlignment="1">
      <alignment vertical="center"/>
    </xf>
    <xf numFmtId="4" fontId="25" fillId="0" borderId="0" xfId="15" applyNumberFormat="1" applyFont="1" applyAlignment="1">
      <alignment horizontal="right" vertical="center"/>
    </xf>
    <xf numFmtId="4" fontId="3" fillId="0" borderId="0" xfId="15" applyNumberFormat="1" applyFont="1" applyAlignment="1">
      <alignment horizontal="right" vertical="center"/>
    </xf>
    <xf numFmtId="4" fontId="25" fillId="0" borderId="16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0" xfId="15" applyFont="1" applyAlignment="1">
      <alignment horizontal="center" vertical="center"/>
    </xf>
    <xf numFmtId="0" fontId="4" fillId="0" borderId="0" xfId="15" applyFont="1" applyAlignment="1">
      <alignment vertical="center"/>
    </xf>
    <xf numFmtId="0" fontId="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3" fillId="0" borderId="0" xfId="15" applyFont="1" applyAlignment="1">
      <alignment horizontal="justify" vertical="center" wrapText="1"/>
    </xf>
    <xf numFmtId="9" fontId="3" fillId="0" borderId="0" xfId="15" applyNumberFormat="1" applyFont="1" applyAlignment="1">
      <alignment vertical="center"/>
    </xf>
    <xf numFmtId="0" fontId="7" fillId="0" borderId="0" xfId="15" applyFont="1" applyAlignment="1">
      <alignment horizontal="justify" vertical="center" wrapText="1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4" fontId="24" fillId="0" borderId="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15" applyFont="1" applyAlignment="1">
      <alignment vertical="center" wrapText="1"/>
    </xf>
    <xf numFmtId="0" fontId="1" fillId="0" borderId="0" xfId="0" applyFont="1" applyAlignment="1">
      <alignment vertical="center"/>
    </xf>
    <xf numFmtId="0" fontId="27" fillId="0" borderId="0" xfId="15" applyFont="1" applyAlignment="1">
      <alignment horizontal="right" vertical="center"/>
    </xf>
    <xf numFmtId="0" fontId="13" fillId="0" borderId="0" xfId="15" applyFont="1" applyAlignment="1">
      <alignment horizontal="right" vertical="center"/>
    </xf>
    <xf numFmtId="4" fontId="3" fillId="0" borderId="6" xfId="14" applyNumberFormat="1" applyFont="1" applyFill="1" applyBorder="1" applyAlignment="1" applyProtection="1">
      <alignment horizontal="right" vertical="center"/>
    </xf>
    <xf numFmtId="4" fontId="4" fillId="0" borderId="6" xfId="14" applyNumberFormat="1" applyFont="1" applyFill="1" applyBorder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justify" vertical="top" wrapText="1"/>
    </xf>
    <xf numFmtId="49" fontId="28" fillId="4" borderId="16" xfId="0" applyNumberFormat="1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center" vertical="center"/>
    </xf>
    <xf numFmtId="49" fontId="28" fillId="5" borderId="16" xfId="0" applyNumberFormat="1" applyFont="1" applyFill="1" applyBorder="1" applyAlignment="1">
      <alignment vertical="center"/>
    </xf>
    <xf numFmtId="0" fontId="28" fillId="5" borderId="16" xfId="0" applyFont="1" applyFill="1" applyBorder="1" applyAlignment="1">
      <alignment horizontal="center" vertical="center"/>
    </xf>
    <xf numFmtId="0" fontId="28" fillId="5" borderId="16" xfId="0" applyFont="1" applyFill="1" applyBorder="1" applyAlignment="1">
      <alignment vertical="center" wrapText="1"/>
    </xf>
    <xf numFmtId="166" fontId="28" fillId="5" borderId="16" xfId="0" applyNumberFormat="1" applyFont="1" applyFill="1" applyBorder="1" applyAlignment="1">
      <alignment vertical="center"/>
    </xf>
    <xf numFmtId="49" fontId="28" fillId="6" borderId="16" xfId="0" applyNumberFormat="1" applyFont="1" applyFill="1" applyBorder="1" applyAlignment="1">
      <alignment vertical="center"/>
    </xf>
    <xf numFmtId="0" fontId="28" fillId="6" borderId="16" xfId="0" applyFont="1" applyFill="1" applyBorder="1" applyAlignment="1">
      <alignment horizontal="center" vertical="center"/>
    </xf>
    <xf numFmtId="166" fontId="28" fillId="6" borderId="16" xfId="0" applyNumberFormat="1" applyFont="1" applyFill="1" applyBorder="1" applyAlignment="1">
      <alignment vertical="center"/>
    </xf>
    <xf numFmtId="49" fontId="28" fillId="7" borderId="16" xfId="0" applyNumberFormat="1" applyFont="1" applyFill="1" applyBorder="1" applyAlignment="1">
      <alignment vertical="center"/>
    </xf>
    <xf numFmtId="0" fontId="28" fillId="7" borderId="16" xfId="0" applyFont="1" applyFill="1" applyBorder="1" applyAlignment="1">
      <alignment horizontal="center" vertical="center"/>
    </xf>
    <xf numFmtId="0" fontId="28" fillId="7" borderId="16" xfId="0" applyFont="1" applyFill="1" applyBorder="1" applyAlignment="1">
      <alignment vertical="center" wrapText="1"/>
    </xf>
    <xf numFmtId="166" fontId="28" fillId="7" borderId="16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8" fillId="8" borderId="16" xfId="0" applyFont="1" applyFill="1" applyBorder="1" applyAlignment="1">
      <alignment vertical="center" wrapText="1"/>
    </xf>
    <xf numFmtId="166" fontId="28" fillId="8" borderId="16" xfId="0" applyNumberFormat="1" applyFont="1" applyFill="1" applyBorder="1" applyAlignment="1">
      <alignment vertical="center"/>
    </xf>
    <xf numFmtId="0" fontId="28" fillId="6" borderId="16" xfId="0" applyFont="1" applyFill="1" applyBorder="1" applyAlignment="1">
      <alignment vertical="center" wrapText="1"/>
    </xf>
    <xf numFmtId="49" fontId="28" fillId="9" borderId="16" xfId="0" applyNumberFormat="1" applyFont="1" applyFill="1" applyBorder="1" applyAlignment="1">
      <alignment vertical="center"/>
    </xf>
    <xf numFmtId="0" fontId="28" fillId="9" borderId="16" xfId="0" applyFont="1" applyFill="1" applyBorder="1" applyAlignment="1">
      <alignment horizontal="center" vertical="center"/>
    </xf>
    <xf numFmtId="0" fontId="28" fillId="9" borderId="16" xfId="0" applyFont="1" applyFill="1" applyBorder="1" applyAlignment="1">
      <alignment vertical="center" wrapText="1"/>
    </xf>
    <xf numFmtId="166" fontId="28" fillId="9" borderId="16" xfId="0" applyNumberFormat="1" applyFont="1" applyFill="1" applyBorder="1" applyAlignment="1">
      <alignment vertical="center"/>
    </xf>
    <xf numFmtId="0" fontId="0" fillId="0" borderId="0" xfId="0" applyBorder="1"/>
    <xf numFmtId="167" fontId="0" fillId="0" borderId="0" xfId="0" applyNumberFormat="1" applyBorder="1"/>
    <xf numFmtId="4" fontId="3" fillId="0" borderId="18" xfId="0" applyNumberFormat="1" applyFont="1" applyBorder="1" applyAlignment="1" applyProtection="1">
      <alignment horizontal="right"/>
      <protection locked="0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4" fontId="3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Alignment="1" applyProtection="1">
      <alignment horizontal="right"/>
    </xf>
    <xf numFmtId="4" fontId="3" fillId="0" borderId="2" xfId="0" applyNumberFormat="1" applyFont="1" applyBorder="1" applyAlignment="1" applyProtection="1">
      <alignment horizontal="right"/>
    </xf>
    <xf numFmtId="4" fontId="3" fillId="0" borderId="3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justify" vertical="top" wrapText="1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horizontal="justify" vertical="center" wrapText="1"/>
    </xf>
    <xf numFmtId="4" fontId="3" fillId="0" borderId="0" xfId="0" applyNumberFormat="1" applyFont="1" applyAlignment="1" applyProtection="1">
      <alignment horizontal="right" vertical="center"/>
    </xf>
    <xf numFmtId="4" fontId="25" fillId="0" borderId="3" xfId="0" applyNumberFormat="1" applyFont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2" xfId="0" applyNumberFormat="1" applyFont="1" applyBorder="1" applyAlignment="1" applyProtection="1">
      <alignment horizontal="right" vertical="center"/>
    </xf>
    <xf numFmtId="0" fontId="4" fillId="0" borderId="2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3" borderId="6" xfId="13" applyFont="1" applyFill="1" applyBorder="1" applyAlignment="1">
      <alignment horizontal="center" vertical="center" wrapText="1"/>
    </xf>
    <xf numFmtId="0" fontId="4" fillId="0" borderId="6" xfId="13" applyFont="1" applyBorder="1" applyAlignment="1">
      <alignment vertical="center" wrapText="1"/>
    </xf>
    <xf numFmtId="0" fontId="3" fillId="0" borderId="6" xfId="13" applyFont="1" applyBorder="1" applyAlignment="1">
      <alignment vertical="center" wrapText="1"/>
    </xf>
    <xf numFmtId="0" fontId="3" fillId="0" borderId="6" xfId="13" applyFont="1" applyBorder="1" applyAlignment="1">
      <alignment vertical="center"/>
    </xf>
    <xf numFmtId="0" fontId="4" fillId="0" borderId="6" xfId="13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3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6" xfId="0" applyFont="1" applyFill="1" applyBorder="1" applyAlignment="1" applyProtection="1">
      <alignment horizontal="right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</cellXfs>
  <cellStyles count="16">
    <cellStyle name="Navadno" xfId="0" builtinId="0"/>
    <cellStyle name="Navadno 15" xfId="3" xr:uid="{00000000-0005-0000-0000-000001000000}"/>
    <cellStyle name="Navadno 16" xfId="4" xr:uid="{00000000-0005-0000-0000-000002000000}"/>
    <cellStyle name="Navadno 2 50" xfId="5" xr:uid="{00000000-0005-0000-0000-000003000000}"/>
    <cellStyle name="Navadno 49" xfId="6" xr:uid="{00000000-0005-0000-0000-000004000000}"/>
    <cellStyle name="Navadno 50" xfId="7" xr:uid="{00000000-0005-0000-0000-000005000000}"/>
    <cellStyle name="Navadno 51" xfId="11" xr:uid="{00000000-0005-0000-0000-000006000000}"/>
    <cellStyle name="Navadno 52" xfId="9" xr:uid="{00000000-0005-0000-0000-000007000000}"/>
    <cellStyle name="Navadno 53" xfId="10" xr:uid="{00000000-0005-0000-0000-000008000000}"/>
    <cellStyle name="Navadno 54" xfId="8" xr:uid="{00000000-0005-0000-0000-000009000000}"/>
    <cellStyle name="Navadno_POPIS DEL ZA GRADBENA DELA ILOVICA1" xfId="13" xr:uid="{00000000-0005-0000-0000-00000A000000}"/>
    <cellStyle name="Normal_N36023 (2)" xfId="1" xr:uid="{00000000-0005-0000-0000-00000B000000}"/>
    <cellStyle name="Normal_SP" xfId="15" xr:uid="{00000000-0005-0000-0000-00000C000000}"/>
    <cellStyle name="Pojasnjevalno besedilo 2" xfId="12" xr:uid="{00000000-0005-0000-0000-00000D000000}"/>
    <cellStyle name="Valuta" xfId="2" builtinId="4"/>
    <cellStyle name="Valuta 2" xfId="14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1AD80-855E-4A1E-9AF6-914DD97445C6}">
  <sheetPr>
    <tabColor rgb="FFFF0000"/>
  </sheetPr>
  <dimension ref="A1:J26"/>
  <sheetViews>
    <sheetView tabSelected="1" zoomScaleNormal="100" zoomScaleSheetLayoutView="120" workbookViewId="0">
      <selection activeCell="E35" sqref="E35"/>
    </sheetView>
  </sheetViews>
  <sheetFormatPr defaultRowHeight="12.75"/>
  <cols>
    <col min="1" max="1" width="13.5703125" customWidth="1"/>
    <col min="2" max="2" width="16.140625" customWidth="1"/>
    <col min="3" max="3" width="43.7109375" customWidth="1"/>
    <col min="4" max="4" width="14.140625" customWidth="1"/>
    <col min="8" max="10" width="9.140625" style="286"/>
  </cols>
  <sheetData>
    <row r="1" spans="1:10" ht="68.25" customHeight="1">
      <c r="A1" s="308" t="s">
        <v>2</v>
      </c>
      <c r="B1" s="308"/>
      <c r="C1" s="308"/>
      <c r="D1" s="308"/>
    </row>
    <row r="2" spans="1:10" ht="34.5" customHeight="1">
      <c r="A2" s="265" t="s">
        <v>368</v>
      </c>
      <c r="B2" s="265" t="s">
        <v>369</v>
      </c>
      <c r="C2" s="266" t="s">
        <v>370</v>
      </c>
      <c r="D2" s="266" t="s">
        <v>371</v>
      </c>
    </row>
    <row r="3" spans="1:10" ht="25.5">
      <c r="A3" s="274" t="s">
        <v>372</v>
      </c>
      <c r="B3" s="275" t="s">
        <v>378</v>
      </c>
      <c r="C3" s="276" t="s">
        <v>385</v>
      </c>
      <c r="D3" s="277">
        <f>'Rekapitulacija_VO_SD_ATLETSKI C'!G6</f>
        <v>0</v>
      </c>
    </row>
    <row r="4" spans="1:10" ht="25.5">
      <c r="A4" s="271" t="s">
        <v>373</v>
      </c>
      <c r="B4" s="272" t="s">
        <v>379</v>
      </c>
      <c r="C4" s="281" t="s">
        <v>380</v>
      </c>
      <c r="D4" s="273">
        <f>Rekapitulacija_VO_SD_B5TKA!G6</f>
        <v>0</v>
      </c>
    </row>
    <row r="5" spans="1:10" ht="25.5">
      <c r="A5" s="267" t="s">
        <v>374</v>
      </c>
      <c r="B5" s="268" t="s">
        <v>381</v>
      </c>
      <c r="C5" s="269" t="s">
        <v>382</v>
      </c>
      <c r="D5" s="270">
        <f>Rekapitulacija_VO_SD_JARŠKA!G6</f>
        <v>0</v>
      </c>
    </row>
    <row r="6" spans="1:10" ht="25.5">
      <c r="A6" s="282" t="s">
        <v>375</v>
      </c>
      <c r="B6" s="283" t="s">
        <v>383</v>
      </c>
      <c r="C6" s="284" t="s">
        <v>384</v>
      </c>
      <c r="D6" s="285">
        <f>Rekapitulacija_VO_SD_Heberstein!G6</f>
        <v>0</v>
      </c>
    </row>
    <row r="7" spans="1:10" ht="26.25" customHeight="1">
      <c r="A7" s="278"/>
      <c r="B7" s="278"/>
      <c r="C7" s="279" t="s">
        <v>376</v>
      </c>
      <c r="D7" s="280">
        <f>SUM(D3:D6)</f>
        <v>0</v>
      </c>
    </row>
    <row r="11" spans="1:10">
      <c r="C11" t="s">
        <v>377</v>
      </c>
    </row>
    <row r="15" spans="1:10">
      <c r="J15" s="287"/>
    </row>
    <row r="16" spans="1:10">
      <c r="J16" s="287"/>
    </row>
    <row r="17" spans="10:10">
      <c r="J17" s="287"/>
    </row>
    <row r="18" spans="10:10">
      <c r="J18" s="287"/>
    </row>
    <row r="23" spans="10:10">
      <c r="J23" s="287"/>
    </row>
    <row r="24" spans="10:10">
      <c r="J24" s="287"/>
    </row>
    <row r="25" spans="10:10">
      <c r="J25" s="287"/>
    </row>
    <row r="26" spans="10:10">
      <c r="J26" s="287"/>
    </row>
  </sheetData>
  <sheetProtection algorithmName="SHA-512" hashValue="Ozh2F52kWvY9GLY1yGeQZP+vngnU5taUiqCbAdiNdImh9yxmC7L3jaeINWVez5hEZGo45dlLE+zSCYUV3v5KEg==" saltValue="Lm+ScecxYRzfyPoryoxyvg==" spinCount="100000" sheet="1" objects="1" scenarios="1"/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93"/>
  <sheetViews>
    <sheetView topLeftCell="A11" zoomScaleNormal="100" zoomScaleSheetLayoutView="100" workbookViewId="0">
      <selection activeCell="E35" sqref="E35"/>
    </sheetView>
  </sheetViews>
  <sheetFormatPr defaultColWidth="9.140625" defaultRowHeight="12.75"/>
  <cols>
    <col min="1" max="1" width="5.42578125" style="24" customWidth="1"/>
    <col min="2" max="2" width="47.28515625" style="49" customWidth="1"/>
    <col min="3" max="3" width="9" style="27" customWidth="1"/>
    <col min="4" max="4" width="5.85546875" style="28" customWidth="1"/>
    <col min="5" max="5" width="9.42578125" style="26" customWidth="1"/>
    <col min="6" max="6" width="10.5703125" style="27" customWidth="1"/>
    <col min="7" max="7" width="9.140625" style="113"/>
    <col min="8" max="16384" width="9.140625" style="28"/>
  </cols>
  <sheetData>
    <row r="1" spans="1:7" ht="19.5" customHeight="1">
      <c r="A1" s="23" t="s">
        <v>108</v>
      </c>
      <c r="B1" s="45" t="s">
        <v>5</v>
      </c>
      <c r="C1" s="24"/>
      <c r="D1" s="25"/>
    </row>
    <row r="2" spans="1:7" ht="16.5" customHeight="1">
      <c r="A2" s="23" t="s">
        <v>109</v>
      </c>
      <c r="B2" s="45" t="s">
        <v>23</v>
      </c>
      <c r="C2" s="24"/>
      <c r="D2" s="25"/>
    </row>
    <row r="3" spans="1:7" ht="15.75" customHeight="1">
      <c r="A3" s="23" t="s">
        <v>110</v>
      </c>
      <c r="B3" s="45" t="s">
        <v>118</v>
      </c>
      <c r="C3" s="24"/>
      <c r="D3" s="25"/>
    </row>
    <row r="4" spans="1:7" ht="15.75" customHeight="1">
      <c r="A4" s="23"/>
      <c r="B4" s="45" t="s">
        <v>85</v>
      </c>
      <c r="C4" s="24"/>
      <c r="D4" s="25"/>
    </row>
    <row r="5" spans="1:7" ht="76.5">
      <c r="A5" s="85" t="s">
        <v>0</v>
      </c>
      <c r="B5" s="86" t="s">
        <v>8</v>
      </c>
      <c r="C5" s="87" t="s">
        <v>6</v>
      </c>
      <c r="D5" s="87" t="s">
        <v>7</v>
      </c>
      <c r="E5" s="88" t="s">
        <v>10</v>
      </c>
      <c r="F5" s="88" t="s">
        <v>11</v>
      </c>
    </row>
    <row r="6" spans="1:7" s="54" customFormat="1">
      <c r="A6" s="50"/>
      <c r="B6" s="46"/>
      <c r="C6" s="29"/>
      <c r="D6" s="30"/>
      <c r="E6" s="31"/>
      <c r="F6" s="29"/>
      <c r="G6" s="114"/>
    </row>
    <row r="7" spans="1:7" s="54" customFormat="1">
      <c r="A7" s="51">
        <f>COUNT($A$6:A6)+1</f>
        <v>1</v>
      </c>
      <c r="B7" s="34" t="s">
        <v>25</v>
      </c>
      <c r="C7" s="33"/>
      <c r="D7" s="18"/>
      <c r="E7" s="32"/>
      <c r="F7" s="32"/>
      <c r="G7" s="114"/>
    </row>
    <row r="8" spans="1:7" s="54" customFormat="1" ht="326.25" customHeight="1">
      <c r="A8" s="51"/>
      <c r="B8" s="55" t="s">
        <v>34</v>
      </c>
      <c r="C8" s="33"/>
      <c r="D8" s="18"/>
      <c r="E8" s="32"/>
      <c r="F8" s="32"/>
      <c r="G8" s="114"/>
    </row>
    <row r="9" spans="1:7" s="54" customFormat="1">
      <c r="A9" s="61"/>
      <c r="B9" s="57" t="s">
        <v>35</v>
      </c>
      <c r="C9" s="58"/>
      <c r="D9" s="58"/>
      <c r="E9" s="65"/>
      <c r="F9" s="65"/>
      <c r="G9" s="114"/>
    </row>
    <row r="10" spans="1:7" s="54" customFormat="1">
      <c r="A10" s="61"/>
      <c r="B10" s="57" t="s">
        <v>26</v>
      </c>
      <c r="C10" s="58"/>
      <c r="D10" s="58"/>
      <c r="E10" s="65"/>
      <c r="F10" s="65"/>
      <c r="G10" s="114"/>
    </row>
    <row r="11" spans="1:7" s="54" customFormat="1" ht="14.25">
      <c r="A11" s="51"/>
      <c r="B11" s="35" t="s">
        <v>36</v>
      </c>
      <c r="C11" s="41">
        <v>162</v>
      </c>
      <c r="D11" s="18" t="s">
        <v>9</v>
      </c>
      <c r="E11" s="40"/>
      <c r="F11" s="32">
        <f>C11*E11</f>
        <v>0</v>
      </c>
      <c r="G11" s="114"/>
    </row>
    <row r="12" spans="1:7" s="54" customFormat="1">
      <c r="A12" s="52"/>
      <c r="B12" s="47"/>
      <c r="C12" s="42"/>
      <c r="D12" s="43"/>
      <c r="E12" s="44"/>
      <c r="F12" s="44"/>
      <c r="G12" s="114"/>
    </row>
    <row r="13" spans="1:7" s="54" customFormat="1">
      <c r="A13" s="50"/>
      <c r="B13" s="46"/>
      <c r="C13" s="29"/>
      <c r="D13" s="30"/>
      <c r="E13" s="31"/>
      <c r="F13" s="29"/>
      <c r="G13" s="114"/>
    </row>
    <row r="14" spans="1:7" s="54" customFormat="1">
      <c r="A14" s="51">
        <f>COUNT($A$6:A13)+1</f>
        <v>2</v>
      </c>
      <c r="B14" s="34" t="s">
        <v>37</v>
      </c>
      <c r="C14" s="33"/>
      <c r="D14" s="18"/>
      <c r="E14" s="32"/>
      <c r="F14" s="32"/>
      <c r="G14" s="114"/>
    </row>
    <row r="15" spans="1:7" s="54" customFormat="1" ht="63.75">
      <c r="A15" s="51"/>
      <c r="B15" s="55" t="s">
        <v>87</v>
      </c>
      <c r="C15" s="33"/>
      <c r="D15" s="18"/>
      <c r="E15" s="32"/>
      <c r="F15" s="32"/>
      <c r="G15" s="114"/>
    </row>
    <row r="16" spans="1:7" s="54" customFormat="1">
      <c r="A16" s="61"/>
      <c r="B16" s="57" t="s">
        <v>35</v>
      </c>
      <c r="C16" s="58"/>
      <c r="D16" s="58"/>
      <c r="E16" s="59"/>
      <c r="F16" s="59"/>
      <c r="G16" s="114"/>
    </row>
    <row r="17" spans="1:7" s="54" customFormat="1">
      <c r="A17" s="61"/>
      <c r="B17" s="62" t="s">
        <v>27</v>
      </c>
      <c r="C17" s="58"/>
      <c r="D17" s="58"/>
      <c r="E17" s="59"/>
      <c r="F17" s="59"/>
      <c r="G17" s="114"/>
    </row>
    <row r="18" spans="1:7" s="54" customFormat="1">
      <c r="A18" s="61"/>
      <c r="B18" s="57" t="s">
        <v>26</v>
      </c>
      <c r="C18" s="58"/>
      <c r="D18" s="58"/>
      <c r="E18" s="59"/>
      <c r="F18" s="59"/>
      <c r="G18" s="114"/>
    </row>
    <row r="19" spans="1:7" s="54" customFormat="1">
      <c r="A19" s="51"/>
      <c r="B19" s="35" t="s">
        <v>38</v>
      </c>
      <c r="C19" s="41">
        <v>16</v>
      </c>
      <c r="D19" s="18" t="s">
        <v>1</v>
      </c>
      <c r="E19" s="40"/>
      <c r="F19" s="32">
        <f t="shared" ref="F19" si="0">C19*E19</f>
        <v>0</v>
      </c>
      <c r="G19" s="114"/>
    </row>
    <row r="20" spans="1:7" s="54" customFormat="1">
      <c r="A20" s="52"/>
      <c r="B20" s="47"/>
      <c r="C20" s="42"/>
      <c r="D20" s="43"/>
      <c r="E20" s="44"/>
      <c r="F20" s="44"/>
      <c r="G20" s="114"/>
    </row>
    <row r="21" spans="1:7" s="54" customFormat="1">
      <c r="A21" s="50"/>
      <c r="B21" s="46"/>
      <c r="C21" s="29"/>
      <c r="D21" s="30"/>
      <c r="E21" s="31"/>
      <c r="F21" s="29"/>
      <c r="G21" s="114"/>
    </row>
    <row r="22" spans="1:7" s="54" customFormat="1">
      <c r="A22" s="51">
        <f>COUNT($A$6:A21)+1</f>
        <v>3</v>
      </c>
      <c r="B22" s="34" t="s">
        <v>28</v>
      </c>
      <c r="C22" s="33"/>
      <c r="D22" s="18"/>
      <c r="E22" s="32"/>
      <c r="F22" s="32"/>
      <c r="G22" s="114"/>
    </row>
    <row r="23" spans="1:7" s="54" customFormat="1" ht="63.75">
      <c r="A23" s="51"/>
      <c r="B23" s="55" t="s">
        <v>88</v>
      </c>
      <c r="C23" s="33"/>
      <c r="D23" s="18"/>
      <c r="E23" s="32"/>
      <c r="F23" s="32"/>
      <c r="G23" s="114"/>
    </row>
    <row r="24" spans="1:7" s="54" customFormat="1">
      <c r="A24" s="60"/>
      <c r="B24" s="57" t="s">
        <v>35</v>
      </c>
      <c r="C24" s="58"/>
      <c r="D24" s="58"/>
      <c r="E24" s="59"/>
      <c r="F24" s="59"/>
      <c r="G24" s="114"/>
    </row>
    <row r="25" spans="1:7" s="54" customFormat="1">
      <c r="A25" s="61"/>
      <c r="B25" s="62" t="s">
        <v>27</v>
      </c>
      <c r="C25" s="58"/>
      <c r="D25" s="58"/>
      <c r="E25" s="59"/>
      <c r="F25" s="59"/>
      <c r="G25" s="114"/>
    </row>
    <row r="26" spans="1:7" s="54" customFormat="1">
      <c r="A26" s="56"/>
      <c r="B26" s="57" t="s">
        <v>26</v>
      </c>
      <c r="C26" s="58"/>
      <c r="D26" s="58"/>
      <c r="E26" s="59"/>
      <c r="F26" s="59"/>
      <c r="G26" s="114"/>
    </row>
    <row r="27" spans="1:7" s="54" customFormat="1">
      <c r="A27" s="51"/>
      <c r="B27" s="35" t="s">
        <v>97</v>
      </c>
      <c r="C27" s="41">
        <v>2</v>
      </c>
      <c r="D27" s="18" t="s">
        <v>1</v>
      </c>
      <c r="E27" s="40"/>
      <c r="F27" s="32">
        <f t="shared" ref="F27" si="1">C27*E27</f>
        <v>0</v>
      </c>
      <c r="G27" s="114"/>
    </row>
    <row r="28" spans="1:7" s="54" customFormat="1">
      <c r="A28" s="52"/>
      <c r="B28" s="47"/>
      <c r="C28" s="42"/>
      <c r="D28" s="43"/>
      <c r="E28" s="44"/>
      <c r="F28" s="44"/>
      <c r="G28" s="114"/>
    </row>
    <row r="29" spans="1:7" s="54" customFormat="1">
      <c r="A29" s="50"/>
      <c r="B29" s="46"/>
      <c r="C29" s="29"/>
      <c r="D29" s="30"/>
      <c r="E29" s="31"/>
      <c r="F29" s="29"/>
      <c r="G29" s="114"/>
    </row>
    <row r="30" spans="1:7" s="54" customFormat="1">
      <c r="A30" s="51">
        <f>COUNT($A$6:A28)+1</f>
        <v>4</v>
      </c>
      <c r="B30" s="34" t="s">
        <v>29</v>
      </c>
      <c r="C30" s="33"/>
      <c r="D30" s="18"/>
      <c r="E30" s="32"/>
      <c r="F30" s="32"/>
      <c r="G30" s="114"/>
    </row>
    <row r="31" spans="1:7" s="54" customFormat="1" ht="63.75">
      <c r="A31" s="51"/>
      <c r="B31" s="55" t="s">
        <v>86</v>
      </c>
      <c r="C31" s="33"/>
      <c r="D31" s="18"/>
      <c r="E31" s="32"/>
      <c r="F31" s="32"/>
      <c r="G31" s="114"/>
    </row>
    <row r="32" spans="1:7" s="54" customFormat="1">
      <c r="A32" s="60"/>
      <c r="B32" s="57" t="s">
        <v>35</v>
      </c>
      <c r="C32" s="58"/>
      <c r="D32" s="58"/>
      <c r="E32" s="59"/>
      <c r="F32" s="59"/>
      <c r="G32" s="114"/>
    </row>
    <row r="33" spans="1:7" s="54" customFormat="1">
      <c r="A33" s="61"/>
      <c r="B33" s="62" t="s">
        <v>27</v>
      </c>
      <c r="C33" s="58"/>
      <c r="D33" s="58"/>
      <c r="E33" s="59"/>
      <c r="F33" s="59"/>
      <c r="G33" s="114"/>
    </row>
    <row r="34" spans="1:7" s="54" customFormat="1">
      <c r="A34" s="56"/>
      <c r="B34" s="57" t="s">
        <v>26</v>
      </c>
      <c r="C34" s="58"/>
      <c r="D34" s="58"/>
      <c r="E34" s="59"/>
      <c r="F34" s="59"/>
      <c r="G34" s="114"/>
    </row>
    <row r="35" spans="1:7" s="54" customFormat="1">
      <c r="A35" s="51"/>
      <c r="B35" s="35" t="s">
        <v>96</v>
      </c>
      <c r="C35" s="41">
        <v>2</v>
      </c>
      <c r="D35" s="18" t="s">
        <v>1</v>
      </c>
      <c r="E35" s="40"/>
      <c r="F35" s="32">
        <f t="shared" ref="F35" si="2">C35*E35</f>
        <v>0</v>
      </c>
      <c r="G35" s="114"/>
    </row>
    <row r="36" spans="1:7" s="54" customFormat="1">
      <c r="A36" s="52"/>
      <c r="B36" s="47"/>
      <c r="C36" s="42"/>
      <c r="D36" s="43"/>
      <c r="E36" s="44"/>
      <c r="F36" s="44"/>
      <c r="G36" s="114"/>
    </row>
    <row r="37" spans="1:7" s="54" customFormat="1">
      <c r="A37" s="50"/>
      <c r="B37" s="46"/>
      <c r="C37" s="29"/>
      <c r="D37" s="30"/>
      <c r="E37" s="31"/>
      <c r="F37" s="29"/>
      <c r="G37" s="114"/>
    </row>
    <row r="38" spans="1:7" s="54" customFormat="1">
      <c r="A38" s="51">
        <f>COUNT($A$6:A37)+1</f>
        <v>5</v>
      </c>
      <c r="B38" s="34" t="s">
        <v>31</v>
      </c>
      <c r="C38" s="33"/>
      <c r="D38" s="18"/>
      <c r="E38" s="32"/>
      <c r="F38" s="32"/>
      <c r="G38" s="114"/>
    </row>
    <row r="39" spans="1:7" s="54" customFormat="1" ht="51">
      <c r="A39" s="51"/>
      <c r="B39" s="55" t="s">
        <v>98</v>
      </c>
      <c r="C39" s="33"/>
      <c r="D39" s="18"/>
      <c r="E39" s="32"/>
      <c r="F39" s="32"/>
      <c r="G39" s="114"/>
    </row>
    <row r="40" spans="1:7" s="54" customFormat="1">
      <c r="A40" s="56"/>
      <c r="B40" s="57" t="s">
        <v>26</v>
      </c>
      <c r="C40" s="58"/>
      <c r="D40" s="58"/>
      <c r="E40" s="59"/>
      <c r="F40" s="59"/>
      <c r="G40" s="114"/>
    </row>
    <row r="41" spans="1:7" s="54" customFormat="1">
      <c r="A41" s="51"/>
      <c r="B41" s="35" t="s">
        <v>96</v>
      </c>
      <c r="C41" s="41">
        <v>2</v>
      </c>
      <c r="D41" s="18" t="s">
        <v>1</v>
      </c>
      <c r="E41" s="40"/>
      <c r="F41" s="32">
        <f t="shared" ref="F41" si="3">C41*E41</f>
        <v>0</v>
      </c>
      <c r="G41" s="114"/>
    </row>
    <row r="42" spans="1:7" s="54" customFormat="1">
      <c r="A42" s="52"/>
      <c r="B42" s="47"/>
      <c r="C42" s="42"/>
      <c r="D42" s="43"/>
      <c r="E42" s="44"/>
      <c r="F42" s="44"/>
      <c r="G42" s="114"/>
    </row>
    <row r="43" spans="1:7" s="54" customFormat="1">
      <c r="A43" s="50"/>
      <c r="B43" s="46"/>
      <c r="C43" s="29"/>
      <c r="D43" s="30"/>
      <c r="E43" s="31"/>
      <c r="F43" s="29"/>
      <c r="G43" s="114"/>
    </row>
    <row r="44" spans="1:7" s="54" customFormat="1">
      <c r="A44" s="51">
        <f>COUNT($A$6:A43)+1</f>
        <v>6</v>
      </c>
      <c r="B44" s="34" t="s">
        <v>32</v>
      </c>
      <c r="C44" s="33"/>
      <c r="D44" s="18"/>
      <c r="E44" s="32"/>
      <c r="F44" s="32"/>
      <c r="G44" s="114"/>
    </row>
    <row r="45" spans="1:7" s="54" customFormat="1" ht="51">
      <c r="A45" s="51"/>
      <c r="B45" s="55" t="s">
        <v>40</v>
      </c>
      <c r="C45" s="33"/>
      <c r="D45" s="18"/>
      <c r="E45" s="32"/>
      <c r="F45" s="32"/>
      <c r="G45" s="114"/>
    </row>
    <row r="46" spans="1:7" s="54" customFormat="1">
      <c r="A46" s="56"/>
      <c r="B46" s="57" t="s">
        <v>26</v>
      </c>
      <c r="C46" s="58"/>
      <c r="D46" s="58"/>
      <c r="E46" s="59"/>
      <c r="F46" s="59"/>
      <c r="G46" s="114"/>
    </row>
    <row r="47" spans="1:7" s="54" customFormat="1">
      <c r="A47" s="51"/>
      <c r="B47" s="35" t="s">
        <v>100</v>
      </c>
      <c r="C47" s="41">
        <v>6</v>
      </c>
      <c r="D47" s="18" t="s">
        <v>1</v>
      </c>
      <c r="E47" s="40"/>
      <c r="F47" s="32">
        <f t="shared" ref="F47" si="4">C47*E47</f>
        <v>0</v>
      </c>
      <c r="G47" s="114"/>
    </row>
    <row r="48" spans="1:7" s="54" customFormat="1">
      <c r="A48" s="52"/>
      <c r="B48" s="47"/>
      <c r="C48" s="42"/>
      <c r="D48" s="43"/>
      <c r="E48" s="44"/>
      <c r="F48" s="44"/>
      <c r="G48" s="114"/>
    </row>
    <row r="49" spans="1:7" s="54" customFormat="1">
      <c r="A49" s="50"/>
      <c r="B49" s="46"/>
      <c r="C49" s="29"/>
      <c r="D49" s="30"/>
      <c r="E49" s="31"/>
      <c r="F49" s="29"/>
      <c r="G49" s="114"/>
    </row>
    <row r="50" spans="1:7" s="54" customFormat="1">
      <c r="A50" s="51">
        <f>COUNT($A$6:A49)+1</f>
        <v>7</v>
      </c>
      <c r="B50" s="34" t="s">
        <v>33</v>
      </c>
      <c r="C50" s="33"/>
      <c r="D50" s="18"/>
      <c r="E50" s="32"/>
      <c r="F50" s="32"/>
      <c r="G50" s="114"/>
    </row>
    <row r="51" spans="1:7" s="54" customFormat="1" ht="76.5">
      <c r="A51" s="51"/>
      <c r="B51" s="55" t="s">
        <v>41</v>
      </c>
      <c r="C51" s="33"/>
      <c r="D51" s="18"/>
      <c r="E51" s="32"/>
      <c r="F51" s="32"/>
      <c r="G51" s="114"/>
    </row>
    <row r="52" spans="1:7" s="54" customFormat="1">
      <c r="A52" s="56"/>
      <c r="B52" s="57" t="s">
        <v>26</v>
      </c>
      <c r="C52" s="58"/>
      <c r="D52" s="58"/>
      <c r="E52" s="59"/>
      <c r="F52" s="59"/>
      <c r="G52" s="114"/>
    </row>
    <row r="53" spans="1:7" s="54" customFormat="1">
      <c r="A53" s="51"/>
      <c r="B53" s="35" t="s">
        <v>96</v>
      </c>
      <c r="C53" s="41">
        <v>60</v>
      </c>
      <c r="D53" s="18" t="s">
        <v>1</v>
      </c>
      <c r="E53" s="40"/>
      <c r="F53" s="32">
        <f t="shared" ref="F53:F54" si="5">C53*E53</f>
        <v>0</v>
      </c>
      <c r="G53" s="114"/>
    </row>
    <row r="54" spans="1:7" s="54" customFormat="1">
      <c r="A54" s="51"/>
      <c r="B54" s="35" t="s">
        <v>39</v>
      </c>
      <c r="C54" s="41">
        <v>4</v>
      </c>
      <c r="D54" s="18" t="s">
        <v>1</v>
      </c>
      <c r="E54" s="40"/>
      <c r="F54" s="32">
        <f t="shared" si="5"/>
        <v>0</v>
      </c>
      <c r="G54" s="114"/>
    </row>
    <row r="55" spans="1:7" s="54" customFormat="1">
      <c r="A55" s="52"/>
      <c r="B55" s="47"/>
      <c r="C55" s="42"/>
      <c r="D55" s="43"/>
      <c r="E55" s="44"/>
      <c r="F55" s="44"/>
      <c r="G55" s="114"/>
    </row>
    <row r="56" spans="1:7" s="66" customFormat="1">
      <c r="A56" s="105"/>
      <c r="B56" s="106"/>
      <c r="C56" s="107"/>
      <c r="D56" s="108"/>
      <c r="E56" s="109"/>
      <c r="F56" s="107"/>
      <c r="G56" s="114"/>
    </row>
    <row r="57" spans="1:7" s="66" customFormat="1">
      <c r="A57" s="51">
        <f>COUNT($A$6:A56)+1</f>
        <v>8</v>
      </c>
      <c r="B57" s="34" t="s">
        <v>42</v>
      </c>
      <c r="C57" s="33"/>
      <c r="D57" s="18"/>
      <c r="E57" s="32"/>
      <c r="F57" s="32"/>
      <c r="G57" s="114"/>
    </row>
    <row r="58" spans="1:7" s="66" customFormat="1" ht="38.25">
      <c r="A58" s="51"/>
      <c r="B58" s="55" t="s">
        <v>43</v>
      </c>
      <c r="C58" s="33"/>
      <c r="D58" s="18"/>
      <c r="E58" s="32"/>
      <c r="F58" s="32"/>
      <c r="G58" s="114"/>
    </row>
    <row r="59" spans="1:7" s="66" customFormat="1">
      <c r="A59" s="110"/>
      <c r="B59" s="70" t="s">
        <v>26</v>
      </c>
      <c r="C59" s="72"/>
      <c r="D59" s="72"/>
      <c r="E59" s="67"/>
      <c r="F59" s="67"/>
      <c r="G59" s="114"/>
    </row>
    <row r="60" spans="1:7" s="66" customFormat="1" ht="14.25">
      <c r="A60" s="51"/>
      <c r="B60" s="35" t="s">
        <v>44</v>
      </c>
      <c r="C60" s="41">
        <v>94</v>
      </c>
      <c r="D60" s="18" t="s">
        <v>13</v>
      </c>
      <c r="E60" s="40"/>
      <c r="F60" s="32">
        <f>C60*E60</f>
        <v>0</v>
      </c>
      <c r="G60" s="114"/>
    </row>
    <row r="61" spans="1:7" s="66" customFormat="1">
      <c r="A61" s="52"/>
      <c r="B61" s="47"/>
      <c r="C61" s="42"/>
      <c r="D61" s="43"/>
      <c r="E61" s="44"/>
      <c r="F61" s="44"/>
      <c r="G61" s="114"/>
    </row>
    <row r="62" spans="1:7" s="63" customFormat="1">
      <c r="A62" s="50"/>
      <c r="B62" s="46"/>
      <c r="C62" s="29"/>
      <c r="D62" s="30"/>
      <c r="E62" s="31"/>
      <c r="F62" s="29"/>
      <c r="G62" s="114"/>
    </row>
    <row r="63" spans="1:7" s="54" customFormat="1">
      <c r="A63" s="51">
        <f>COUNT($A$5:A62)+1</f>
        <v>9</v>
      </c>
      <c r="B63" s="34" t="s">
        <v>45</v>
      </c>
      <c r="C63" s="33"/>
      <c r="D63" s="18"/>
      <c r="E63" s="32"/>
      <c r="F63" s="32"/>
      <c r="G63" s="114"/>
    </row>
    <row r="64" spans="1:7" s="54" customFormat="1" ht="38.25">
      <c r="A64" s="51"/>
      <c r="B64" s="55" t="s">
        <v>46</v>
      </c>
      <c r="C64" s="33"/>
      <c r="D64" s="18"/>
      <c r="E64" s="32"/>
      <c r="F64" s="32"/>
      <c r="G64" s="114"/>
    </row>
    <row r="65" spans="1:7" s="54" customFormat="1">
      <c r="A65" s="51"/>
      <c r="B65" s="35" t="s">
        <v>30</v>
      </c>
      <c r="C65" s="41">
        <v>1</v>
      </c>
      <c r="D65" s="18" t="s">
        <v>1</v>
      </c>
      <c r="E65" s="40"/>
      <c r="F65" s="32">
        <f>C65*E65</f>
        <v>0</v>
      </c>
      <c r="G65" s="114"/>
    </row>
    <row r="66" spans="1:7" s="54" customFormat="1">
      <c r="A66" s="52"/>
      <c r="B66" s="47"/>
      <c r="C66" s="42"/>
      <c r="D66" s="43"/>
      <c r="E66" s="44"/>
      <c r="F66" s="44"/>
      <c r="G66" s="114"/>
    </row>
    <row r="67" spans="1:7" s="54" customFormat="1">
      <c r="A67" s="50"/>
      <c r="B67" s="46"/>
      <c r="C67" s="29"/>
      <c r="D67" s="30"/>
      <c r="E67" s="31"/>
      <c r="F67" s="29"/>
      <c r="G67" s="114"/>
    </row>
    <row r="68" spans="1:7" s="54" customFormat="1">
      <c r="A68" s="51">
        <f>COUNT($A$6:A67)+1</f>
        <v>10</v>
      </c>
      <c r="B68" s="34" t="s">
        <v>47</v>
      </c>
      <c r="C68" s="33"/>
      <c r="D68" s="18"/>
      <c r="E68" s="32"/>
      <c r="F68" s="32"/>
      <c r="G68" s="114"/>
    </row>
    <row r="69" spans="1:7" s="54" customFormat="1" ht="76.5">
      <c r="A69" s="51"/>
      <c r="B69" s="55" t="s">
        <v>48</v>
      </c>
      <c r="C69" s="33"/>
      <c r="D69" s="18"/>
      <c r="E69" s="32"/>
      <c r="F69" s="32"/>
      <c r="G69" s="114"/>
    </row>
    <row r="70" spans="1:7" s="54" customFormat="1">
      <c r="A70" s="51"/>
      <c r="B70" s="35"/>
      <c r="C70" s="41">
        <v>1</v>
      </c>
      <c r="D70" s="18" t="s">
        <v>1</v>
      </c>
      <c r="E70" s="40"/>
      <c r="F70" s="32">
        <f>C70*E70</f>
        <v>0</v>
      </c>
      <c r="G70" s="114"/>
    </row>
    <row r="71" spans="1:7" s="54" customFormat="1">
      <c r="A71" s="52"/>
      <c r="B71" s="47"/>
      <c r="C71" s="42"/>
      <c r="D71" s="43"/>
      <c r="E71" s="44"/>
      <c r="F71" s="44"/>
      <c r="G71" s="114"/>
    </row>
    <row r="72" spans="1:7" s="54" customFormat="1">
      <c r="A72" s="50"/>
      <c r="B72" s="46"/>
      <c r="C72" s="29"/>
      <c r="D72" s="30"/>
      <c r="E72" s="31"/>
      <c r="F72" s="29"/>
      <c r="G72" s="114"/>
    </row>
    <row r="73" spans="1:7" s="54" customFormat="1">
      <c r="A73" s="51">
        <f>COUNT($A$6:A72)+1</f>
        <v>11</v>
      </c>
      <c r="B73" s="34" t="s">
        <v>72</v>
      </c>
      <c r="C73" s="33"/>
      <c r="D73" s="18"/>
      <c r="E73" s="32"/>
      <c r="F73" s="32"/>
      <c r="G73" s="114"/>
    </row>
    <row r="74" spans="1:7" s="54" customFormat="1">
      <c r="A74" s="51"/>
      <c r="B74" s="35" t="s">
        <v>73</v>
      </c>
      <c r="C74" s="41"/>
      <c r="G74" s="114"/>
    </row>
    <row r="75" spans="1:7" s="54" customFormat="1">
      <c r="A75" s="51"/>
      <c r="B75" s="35"/>
      <c r="C75" s="41">
        <v>1</v>
      </c>
      <c r="D75" s="18" t="s">
        <v>1</v>
      </c>
      <c r="E75" s="40"/>
      <c r="F75" s="32">
        <f>C75*E75</f>
        <v>0</v>
      </c>
      <c r="G75" s="114"/>
    </row>
    <row r="76" spans="1:7" s="54" customFormat="1">
      <c r="A76" s="52"/>
      <c r="B76" s="47"/>
      <c r="C76" s="42"/>
      <c r="D76" s="43"/>
      <c r="E76" s="44"/>
      <c r="F76" s="44"/>
      <c r="G76" s="114"/>
    </row>
    <row r="77" spans="1:7" s="54" customFormat="1">
      <c r="A77" s="50"/>
      <c r="B77" s="46"/>
      <c r="C77" s="29"/>
      <c r="D77" s="30"/>
      <c r="E77" s="31"/>
      <c r="F77" s="29"/>
      <c r="G77" s="114"/>
    </row>
    <row r="78" spans="1:7" s="54" customFormat="1">
      <c r="A78" s="51">
        <f>COUNT($A$6:A77)+1</f>
        <v>12</v>
      </c>
      <c r="B78" s="34" t="s">
        <v>74</v>
      </c>
      <c r="C78" s="33"/>
      <c r="D78" s="18"/>
      <c r="E78" s="32"/>
      <c r="F78" s="32"/>
      <c r="G78" s="114"/>
    </row>
    <row r="79" spans="1:7" s="54" customFormat="1">
      <c r="A79" s="51"/>
      <c r="B79" s="35" t="s">
        <v>75</v>
      </c>
      <c r="C79" s="41"/>
      <c r="D79" s="18"/>
      <c r="E79" s="32"/>
      <c r="F79" s="32"/>
      <c r="G79" s="114"/>
    </row>
    <row r="80" spans="1:7" s="54" customFormat="1">
      <c r="A80" s="61"/>
      <c r="B80" s="62"/>
      <c r="C80" s="41">
        <v>1</v>
      </c>
      <c r="D80" s="18" t="s">
        <v>1</v>
      </c>
      <c r="E80" s="40"/>
      <c r="F80" s="32">
        <f>C80*E80</f>
        <v>0</v>
      </c>
      <c r="G80" s="114"/>
    </row>
    <row r="81" spans="1:7" s="54" customFormat="1">
      <c r="A81" s="52"/>
      <c r="B81" s="47"/>
      <c r="C81" s="42"/>
      <c r="D81" s="43"/>
      <c r="E81" s="44"/>
      <c r="F81" s="44"/>
      <c r="G81" s="114"/>
    </row>
    <row r="82" spans="1:7" s="54" customFormat="1">
      <c r="A82" s="50"/>
      <c r="B82" s="46"/>
      <c r="C82" s="29"/>
      <c r="D82" s="30"/>
      <c r="E82" s="31"/>
      <c r="F82" s="29"/>
      <c r="G82" s="114"/>
    </row>
    <row r="83" spans="1:7" s="54" customFormat="1">
      <c r="A83" s="51">
        <f>COUNT($A$6:A82)+1</f>
        <v>13</v>
      </c>
      <c r="B83" s="34" t="s">
        <v>76</v>
      </c>
      <c r="C83" s="33"/>
      <c r="D83" s="18"/>
      <c r="E83" s="32"/>
      <c r="F83" s="32"/>
      <c r="G83" s="114"/>
    </row>
    <row r="84" spans="1:7" s="54" customFormat="1" ht="25.5">
      <c r="A84" s="51"/>
      <c r="B84" s="35" t="s">
        <v>101</v>
      </c>
      <c r="C84" s="41"/>
      <c r="D84" s="18"/>
      <c r="E84" s="32"/>
      <c r="F84" s="32"/>
      <c r="G84" s="114"/>
    </row>
    <row r="85" spans="1:7" s="54" customFormat="1">
      <c r="A85" s="51"/>
      <c r="B85" s="35" t="s">
        <v>96</v>
      </c>
      <c r="C85" s="41">
        <v>20</v>
      </c>
      <c r="D85" s="18" t="s">
        <v>1</v>
      </c>
      <c r="E85" s="40"/>
      <c r="F85" s="32">
        <f t="shared" ref="F85:F86" si="6">C85*E85</f>
        <v>0</v>
      </c>
      <c r="G85" s="114"/>
    </row>
    <row r="86" spans="1:7" s="54" customFormat="1">
      <c r="A86" s="51"/>
      <c r="B86" s="35" t="s">
        <v>39</v>
      </c>
      <c r="C86" s="41">
        <v>4</v>
      </c>
      <c r="D86" s="18" t="s">
        <v>1</v>
      </c>
      <c r="E86" s="40"/>
      <c r="F86" s="32">
        <f t="shared" si="6"/>
        <v>0</v>
      </c>
      <c r="G86" s="114"/>
    </row>
    <row r="87" spans="1:7" s="54" customFormat="1">
      <c r="A87" s="52"/>
      <c r="B87" s="47"/>
      <c r="C87" s="42"/>
      <c r="D87" s="43"/>
      <c r="E87" s="44"/>
      <c r="F87" s="44"/>
      <c r="G87" s="114"/>
    </row>
    <row r="88" spans="1:7" s="54" customFormat="1">
      <c r="A88" s="50"/>
      <c r="B88" s="46"/>
      <c r="C88" s="29"/>
      <c r="D88" s="30"/>
      <c r="E88" s="31"/>
      <c r="F88" s="29"/>
      <c r="G88" s="114"/>
    </row>
    <row r="89" spans="1:7" s="54" customFormat="1">
      <c r="A89" s="51">
        <f>COUNT($A$6:A88)+1</f>
        <v>14</v>
      </c>
      <c r="B89" s="34" t="s">
        <v>15</v>
      </c>
      <c r="C89" s="33"/>
      <c r="D89" s="18"/>
      <c r="E89" s="32"/>
      <c r="F89" s="32"/>
      <c r="G89" s="114"/>
    </row>
    <row r="90" spans="1:7" s="54" customFormat="1" ht="38.25">
      <c r="A90" s="51"/>
      <c r="B90" s="35" t="s">
        <v>83</v>
      </c>
      <c r="C90" s="41"/>
      <c r="D90" s="18"/>
      <c r="E90" s="32"/>
      <c r="F90" s="32"/>
      <c r="G90" s="114"/>
    </row>
    <row r="91" spans="1:7" s="54" customFormat="1">
      <c r="B91" s="264"/>
      <c r="C91" s="58"/>
      <c r="D91" s="79">
        <v>0.1</v>
      </c>
      <c r="E91" s="59"/>
      <c r="F91" s="263">
        <f>SUM(F6:F87)*D91</f>
        <v>0</v>
      </c>
      <c r="G91" s="114"/>
    </row>
    <row r="92" spans="1:7" s="54" customFormat="1">
      <c r="A92" s="80"/>
      <c r="B92" s="81"/>
      <c r="C92" s="82"/>
      <c r="D92" s="83"/>
      <c r="E92" s="84"/>
      <c r="F92" s="84"/>
      <c r="G92" s="114"/>
    </row>
    <row r="93" spans="1:7" s="54" customFormat="1">
      <c r="A93" s="36"/>
      <c r="B93" s="48" t="s">
        <v>84</v>
      </c>
      <c r="C93" s="37"/>
      <c r="D93" s="38"/>
      <c r="E93" s="39" t="s">
        <v>12</v>
      </c>
      <c r="F93" s="39">
        <f>SUM(F6:F92)</f>
        <v>0</v>
      </c>
      <c r="G93" s="114"/>
    </row>
  </sheetData>
  <sheetProtection algorithmName="SHA-512" hashValue="92SnH4HaKd3Y+EzGGKU0083R+ia/iq9a/0BiwIj1457vMSABH6yFyngWx9xRnjLHtsZiHWOrzeXdskXWjCl0Sg==" saltValue="oH2dJ6YrhduxzHtmRcX4CA==" spinCount="100000" sheet="1" objects="1" scenarios="1"/>
  <phoneticPr fontId="0" type="noConversion"/>
  <pageMargins left="0.70866141732283472" right="0.66666666666666663" top="0.74803149606299213" bottom="0.74803149606299213" header="0.31496062992125984" footer="0.31496062992125984"/>
  <pageSetup paperSize="9" orientation="portrait" useFirstPageNumber="1" r:id="rId1"/>
  <headerFooter>
    <oddHeader>&amp;LENERGETIKA LJUBLJANA d.o.o.
SEKTOR ZA INVESTICIJE IN RAZVOJ&amp;RENLJ-SIR-280/25</oddHeader>
    <oddFooter>&amp;C&amp;P / &amp;N</oddFooter>
  </headerFooter>
  <rowBreaks count="1" manualBreakCount="1">
    <brk id="20" max="5" man="1"/>
  </rowBreaks>
  <ignoredErrors>
    <ignoredError sqref="F9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D2647-4473-4F5F-A63D-0BDB07BF281E}">
  <sheetPr>
    <tabColor rgb="FF92D050"/>
  </sheetPr>
  <dimension ref="A1:G111"/>
  <sheetViews>
    <sheetView topLeftCell="A10" zoomScaleNormal="100" zoomScaleSheetLayoutView="100" workbookViewId="0">
      <selection activeCell="E13" sqref="E13"/>
    </sheetView>
  </sheetViews>
  <sheetFormatPr defaultColWidth="9.140625" defaultRowHeight="12.75"/>
  <cols>
    <col min="1" max="1" width="5.7109375" style="24" customWidth="1"/>
    <col min="2" max="2" width="50.7109375" style="49" customWidth="1"/>
    <col min="3" max="3" width="8" style="27" customWidth="1"/>
    <col min="4" max="4" width="5.7109375" style="28" customWidth="1"/>
    <col min="5" max="5" width="9.42578125" style="26" customWidth="1"/>
    <col min="6" max="6" width="11" style="27" customWidth="1"/>
    <col min="7" max="16384" width="9.140625" style="28"/>
  </cols>
  <sheetData>
    <row r="1" spans="1:7" ht="17.25" customHeight="1">
      <c r="A1" s="23" t="s">
        <v>108</v>
      </c>
      <c r="B1" s="45" t="s">
        <v>5</v>
      </c>
      <c r="C1" s="24"/>
      <c r="D1" s="25"/>
    </row>
    <row r="2" spans="1:7" ht="17.25" customHeight="1">
      <c r="A2" s="23" t="s">
        <v>109</v>
      </c>
      <c r="B2" s="45" t="s">
        <v>23</v>
      </c>
      <c r="C2" s="24"/>
      <c r="D2" s="25"/>
    </row>
    <row r="3" spans="1:7">
      <c r="A3" s="23" t="s">
        <v>119</v>
      </c>
      <c r="B3" s="45" t="s">
        <v>128</v>
      </c>
      <c r="C3" s="24"/>
      <c r="D3" s="25"/>
    </row>
    <row r="4" spans="1:7" ht="14.25" customHeight="1">
      <c r="A4" s="23"/>
      <c r="B4" s="45" t="s">
        <v>85</v>
      </c>
      <c r="C4" s="24"/>
      <c r="D4" s="25"/>
    </row>
    <row r="5" spans="1:7" ht="76.5">
      <c r="A5" s="85" t="s">
        <v>0</v>
      </c>
      <c r="B5" s="86" t="s">
        <v>8</v>
      </c>
      <c r="C5" s="87" t="s">
        <v>6</v>
      </c>
      <c r="D5" s="87" t="s">
        <v>7</v>
      </c>
      <c r="E5" s="88" t="s">
        <v>10</v>
      </c>
      <c r="F5" s="88" t="s">
        <v>11</v>
      </c>
    </row>
    <row r="6" spans="1:7" s="54" customFormat="1">
      <c r="A6" s="50"/>
      <c r="B6" s="46"/>
      <c r="C6" s="29"/>
      <c r="D6" s="30"/>
      <c r="E6" s="31"/>
      <c r="F6" s="29"/>
    </row>
    <row r="7" spans="1:7" s="54" customFormat="1">
      <c r="A7" s="51">
        <f>COUNT($A$6:A6)+1</f>
        <v>1</v>
      </c>
      <c r="B7" s="34" t="s">
        <v>49</v>
      </c>
      <c r="C7" s="33"/>
      <c r="D7" s="18"/>
      <c r="E7" s="32"/>
      <c r="F7" s="32"/>
    </row>
    <row r="8" spans="1:7" s="54" customFormat="1" ht="38.25">
      <c r="A8" s="51"/>
      <c r="B8" s="35" t="s">
        <v>50</v>
      </c>
      <c r="C8" s="41"/>
      <c r="D8" s="18"/>
      <c r="E8" s="32"/>
      <c r="F8" s="32"/>
    </row>
    <row r="9" spans="1:7" s="54" customFormat="1">
      <c r="A9" s="61"/>
      <c r="B9" s="57" t="s">
        <v>26</v>
      </c>
      <c r="C9" s="58"/>
      <c r="D9" s="58"/>
      <c r="E9" s="59"/>
      <c r="F9" s="59"/>
    </row>
    <row r="10" spans="1:7" s="54" customFormat="1" ht="14.25">
      <c r="A10" s="51"/>
      <c r="B10" s="35" t="s">
        <v>51</v>
      </c>
      <c r="C10" s="41">
        <v>28</v>
      </c>
      <c r="D10" s="18" t="s">
        <v>9</v>
      </c>
      <c r="E10" s="40"/>
      <c r="F10" s="32">
        <f t="shared" ref="F10:F13" si="0">C10*E10</f>
        <v>0</v>
      </c>
      <c r="G10" s="114"/>
    </row>
    <row r="11" spans="1:7" s="54" customFormat="1" ht="14.25">
      <c r="A11" s="51"/>
      <c r="B11" s="35" t="s">
        <v>52</v>
      </c>
      <c r="C11" s="41">
        <v>20</v>
      </c>
      <c r="D11" s="18" t="s">
        <v>9</v>
      </c>
      <c r="E11" s="40"/>
      <c r="F11" s="32">
        <f t="shared" si="0"/>
        <v>0</v>
      </c>
      <c r="G11" s="114"/>
    </row>
    <row r="12" spans="1:7" s="54" customFormat="1" ht="14.25">
      <c r="A12" s="51"/>
      <c r="B12" s="35" t="s">
        <v>53</v>
      </c>
      <c r="C12" s="41">
        <v>265</v>
      </c>
      <c r="D12" s="18" t="s">
        <v>9</v>
      </c>
      <c r="E12" s="40"/>
      <c r="F12" s="32">
        <f t="shared" si="0"/>
        <v>0</v>
      </c>
      <c r="G12" s="114"/>
    </row>
    <row r="13" spans="1:7" s="54" customFormat="1" ht="14.25">
      <c r="A13" s="51"/>
      <c r="B13" s="35" t="s">
        <v>54</v>
      </c>
      <c r="C13" s="41">
        <v>2</v>
      </c>
      <c r="D13" s="18" t="s">
        <v>9</v>
      </c>
      <c r="E13" s="40"/>
      <c r="F13" s="32">
        <f t="shared" si="0"/>
        <v>0</v>
      </c>
      <c r="G13" s="114"/>
    </row>
    <row r="14" spans="1:7" s="54" customFormat="1">
      <c r="A14" s="52"/>
      <c r="B14" s="47"/>
      <c r="C14" s="42"/>
      <c r="D14" s="43"/>
      <c r="E14" s="44"/>
      <c r="F14" s="44"/>
      <c r="G14" s="114"/>
    </row>
    <row r="15" spans="1:7" s="54" customFormat="1">
      <c r="A15" s="50"/>
      <c r="B15" s="46"/>
      <c r="C15" s="29"/>
      <c r="D15" s="30"/>
      <c r="E15" s="31"/>
      <c r="F15" s="29"/>
      <c r="G15" s="114"/>
    </row>
    <row r="16" spans="1:7" s="54" customFormat="1">
      <c r="A16" s="51">
        <f>COUNT($A$6:A15)+1</f>
        <v>2</v>
      </c>
      <c r="B16" s="34" t="s">
        <v>55</v>
      </c>
      <c r="C16" s="33"/>
      <c r="D16" s="18"/>
      <c r="E16" s="32"/>
      <c r="F16" s="32"/>
      <c r="G16" s="114"/>
    </row>
    <row r="17" spans="1:7" s="54" customFormat="1" ht="38.25">
      <c r="A17" s="51"/>
      <c r="B17" s="35" t="s">
        <v>56</v>
      </c>
      <c r="C17" s="41"/>
      <c r="D17" s="18"/>
      <c r="E17" s="32"/>
      <c r="F17" s="32"/>
      <c r="G17" s="114"/>
    </row>
    <row r="18" spans="1:7" s="54" customFormat="1">
      <c r="A18" s="73"/>
      <c r="B18" s="57" t="s">
        <v>30</v>
      </c>
      <c r="C18" s="58"/>
      <c r="D18" s="58"/>
      <c r="E18" s="59"/>
      <c r="F18" s="59"/>
      <c r="G18" s="114"/>
    </row>
    <row r="19" spans="1:7" s="54" customFormat="1">
      <c r="A19" s="78"/>
      <c r="B19" s="89" t="s">
        <v>91</v>
      </c>
      <c r="C19" s="90">
        <v>16</v>
      </c>
      <c r="D19" s="91" t="s">
        <v>1</v>
      </c>
      <c r="E19" s="92"/>
      <c r="F19" s="64">
        <f t="shared" ref="F19:F21" si="1">C19*E19</f>
        <v>0</v>
      </c>
      <c r="G19" s="114"/>
    </row>
    <row r="20" spans="1:7" s="54" customFormat="1">
      <c r="A20" s="51"/>
      <c r="B20" s="35" t="s">
        <v>57</v>
      </c>
      <c r="C20" s="41">
        <v>16</v>
      </c>
      <c r="D20" s="18" t="s">
        <v>1</v>
      </c>
      <c r="E20" s="40"/>
      <c r="F20" s="32">
        <f t="shared" si="1"/>
        <v>0</v>
      </c>
      <c r="G20" s="114"/>
    </row>
    <row r="21" spans="1:7" s="54" customFormat="1">
      <c r="A21" s="51"/>
      <c r="B21" s="35" t="s">
        <v>58</v>
      </c>
      <c r="C21" s="41">
        <v>38</v>
      </c>
      <c r="D21" s="18" t="s">
        <v>1</v>
      </c>
      <c r="E21" s="40"/>
      <c r="F21" s="32">
        <f t="shared" si="1"/>
        <v>0</v>
      </c>
      <c r="G21" s="114"/>
    </row>
    <row r="22" spans="1:7" s="54" customFormat="1">
      <c r="A22" s="52"/>
      <c r="B22" s="47"/>
      <c r="C22" s="42"/>
      <c r="D22" s="43"/>
      <c r="E22" s="44"/>
      <c r="F22" s="44"/>
      <c r="G22" s="114"/>
    </row>
    <row r="23" spans="1:7" s="54" customFormat="1">
      <c r="A23" s="50"/>
      <c r="B23" s="46"/>
      <c r="C23" s="29"/>
      <c r="D23" s="30"/>
      <c r="E23" s="31"/>
      <c r="F23" s="29"/>
      <c r="G23" s="114"/>
    </row>
    <row r="24" spans="1:7" s="54" customFormat="1">
      <c r="A24" s="51">
        <f>COUNT($A$6:A22)+1</f>
        <v>3</v>
      </c>
      <c r="B24" s="34" t="s">
        <v>59</v>
      </c>
      <c r="C24" s="33"/>
      <c r="D24" s="18"/>
      <c r="E24" s="32"/>
      <c r="F24" s="32"/>
      <c r="G24" s="114"/>
    </row>
    <row r="25" spans="1:7" s="54" customFormat="1" ht="51">
      <c r="A25" s="51"/>
      <c r="B25" s="35" t="s">
        <v>60</v>
      </c>
      <c r="C25" s="41"/>
      <c r="D25" s="18"/>
      <c r="E25" s="32"/>
      <c r="F25" s="32"/>
      <c r="G25" s="114"/>
    </row>
    <row r="26" spans="1:7" s="54" customFormat="1">
      <c r="A26" s="61"/>
      <c r="B26" s="57" t="s">
        <v>30</v>
      </c>
      <c r="C26" s="58"/>
      <c r="D26" s="58"/>
      <c r="E26" s="59"/>
      <c r="F26" s="59"/>
      <c r="G26" s="114"/>
    </row>
    <row r="27" spans="1:7" s="54" customFormat="1">
      <c r="A27" s="51"/>
      <c r="B27" s="35" t="s">
        <v>116</v>
      </c>
      <c r="C27" s="41">
        <v>1</v>
      </c>
      <c r="D27" s="18" t="s">
        <v>1</v>
      </c>
      <c r="E27" s="40"/>
      <c r="F27" s="32">
        <f t="shared" ref="F27:F29" si="2">C27*E27</f>
        <v>0</v>
      </c>
      <c r="G27" s="114"/>
    </row>
    <row r="28" spans="1:7" s="54" customFormat="1">
      <c r="A28" s="51"/>
      <c r="B28" s="35" t="s">
        <v>90</v>
      </c>
      <c r="C28" s="41">
        <v>1</v>
      </c>
      <c r="D28" s="18" t="s">
        <v>1</v>
      </c>
      <c r="E28" s="40"/>
      <c r="F28" s="32">
        <f t="shared" si="2"/>
        <v>0</v>
      </c>
      <c r="G28" s="114"/>
    </row>
    <row r="29" spans="1:7" s="54" customFormat="1">
      <c r="A29" s="51"/>
      <c r="B29" s="35" t="s">
        <v>89</v>
      </c>
      <c r="C29" s="41">
        <v>2</v>
      </c>
      <c r="D29" s="18" t="s">
        <v>1</v>
      </c>
      <c r="E29" s="40"/>
      <c r="F29" s="32">
        <f t="shared" si="2"/>
        <v>0</v>
      </c>
      <c r="G29" s="114"/>
    </row>
    <row r="30" spans="1:7" s="54" customFormat="1">
      <c r="A30" s="52"/>
      <c r="B30" s="47"/>
      <c r="C30" s="42"/>
      <c r="D30" s="43"/>
      <c r="E30" s="44"/>
      <c r="F30" s="44"/>
      <c r="G30" s="114"/>
    </row>
    <row r="31" spans="1:7" s="66" customFormat="1">
      <c r="A31" s="105"/>
      <c r="B31" s="106"/>
      <c r="C31" s="107"/>
      <c r="D31" s="108"/>
      <c r="E31" s="109"/>
      <c r="F31" s="107"/>
      <c r="G31" s="114"/>
    </row>
    <row r="32" spans="1:7" s="66" customFormat="1">
      <c r="A32" s="51">
        <f>COUNT($A$6:A31)+1</f>
        <v>4</v>
      </c>
      <c r="B32" s="34" t="s">
        <v>61</v>
      </c>
      <c r="C32" s="33"/>
      <c r="D32" s="18"/>
      <c r="E32" s="32"/>
      <c r="F32" s="32"/>
      <c r="G32" s="114"/>
    </row>
    <row r="33" spans="1:7" s="66" customFormat="1" ht="25.5">
      <c r="A33" s="51"/>
      <c r="B33" s="35" t="s">
        <v>62</v>
      </c>
      <c r="C33" s="41"/>
      <c r="D33" s="18"/>
      <c r="E33" s="32"/>
      <c r="F33" s="32"/>
      <c r="G33" s="114"/>
    </row>
    <row r="34" spans="1:7" s="66" customFormat="1">
      <c r="A34" s="111"/>
      <c r="B34" s="70" t="s">
        <v>30</v>
      </c>
      <c r="C34" s="72"/>
      <c r="D34" s="72"/>
      <c r="E34" s="67"/>
      <c r="F34" s="67"/>
      <c r="G34" s="114"/>
    </row>
    <row r="35" spans="1:7" s="66" customFormat="1">
      <c r="A35" s="51"/>
      <c r="B35" s="35" t="s">
        <v>111</v>
      </c>
      <c r="C35" s="41">
        <v>8</v>
      </c>
      <c r="D35" s="18" t="s">
        <v>1</v>
      </c>
      <c r="E35" s="40"/>
      <c r="F35" s="32">
        <f t="shared" ref="F35:F37" si="3">C35*E35</f>
        <v>0</v>
      </c>
      <c r="G35" s="114"/>
    </row>
    <row r="36" spans="1:7" s="66" customFormat="1">
      <c r="A36" s="51"/>
      <c r="B36" s="35" t="s">
        <v>63</v>
      </c>
      <c r="C36" s="41">
        <v>2</v>
      </c>
      <c r="D36" s="18" t="s">
        <v>1</v>
      </c>
      <c r="E36" s="40"/>
      <c r="F36" s="32">
        <f t="shared" si="3"/>
        <v>0</v>
      </c>
      <c r="G36" s="114"/>
    </row>
    <row r="37" spans="1:7" s="66" customFormat="1">
      <c r="A37" s="51"/>
      <c r="B37" s="35" t="s">
        <v>115</v>
      </c>
      <c r="C37" s="41">
        <v>2</v>
      </c>
      <c r="D37" s="18" t="s">
        <v>1</v>
      </c>
      <c r="E37" s="40"/>
      <c r="F37" s="32">
        <f t="shared" si="3"/>
        <v>0</v>
      </c>
      <c r="G37" s="114"/>
    </row>
    <row r="38" spans="1:7" s="66" customFormat="1">
      <c r="A38" s="52"/>
      <c r="B38" s="47"/>
      <c r="C38" s="42"/>
      <c r="D38" s="43"/>
      <c r="E38" s="44"/>
      <c r="F38" s="44"/>
      <c r="G38" s="114"/>
    </row>
    <row r="39" spans="1:7" s="54" customFormat="1">
      <c r="A39" s="50"/>
      <c r="B39" s="46"/>
      <c r="C39" s="29"/>
      <c r="D39" s="30"/>
      <c r="E39" s="31"/>
      <c r="F39" s="29"/>
      <c r="G39" s="114"/>
    </row>
    <row r="40" spans="1:7" s="54" customFormat="1">
      <c r="A40" s="51">
        <f>COUNT($A$3:A39)+1</f>
        <v>5</v>
      </c>
      <c r="B40" s="34" t="s">
        <v>66</v>
      </c>
      <c r="C40" s="33"/>
      <c r="D40" s="18"/>
      <c r="E40" s="32"/>
      <c r="F40" s="32"/>
      <c r="G40" s="114"/>
    </row>
    <row r="41" spans="1:7" s="54" customFormat="1" ht="25.5">
      <c r="A41" s="51"/>
      <c r="B41" s="35" t="s">
        <v>67</v>
      </c>
      <c r="C41" s="41"/>
      <c r="D41" s="18"/>
      <c r="E41" s="32"/>
      <c r="F41" s="32"/>
      <c r="G41" s="114"/>
    </row>
    <row r="42" spans="1:7" s="54" customFormat="1">
      <c r="A42" s="60"/>
      <c r="B42" s="57" t="s">
        <v>30</v>
      </c>
      <c r="C42" s="58"/>
      <c r="D42" s="58"/>
      <c r="E42" s="59"/>
      <c r="F42" s="59"/>
      <c r="G42" s="114"/>
    </row>
    <row r="43" spans="1:7" s="54" customFormat="1">
      <c r="A43" s="51"/>
      <c r="B43" s="35" t="s">
        <v>68</v>
      </c>
      <c r="C43" s="41">
        <v>22</v>
      </c>
      <c r="D43" s="18" t="s">
        <v>1</v>
      </c>
      <c r="E43" s="40"/>
      <c r="F43" s="32">
        <f t="shared" ref="F43" si="4">C43*E43</f>
        <v>0</v>
      </c>
      <c r="G43" s="114"/>
    </row>
    <row r="44" spans="1:7" s="54" customFormat="1">
      <c r="A44" s="52"/>
      <c r="B44" s="47"/>
      <c r="C44" s="42"/>
      <c r="D44" s="43"/>
      <c r="E44" s="44"/>
      <c r="F44" s="44"/>
      <c r="G44" s="114"/>
    </row>
    <row r="45" spans="1:7" s="54" customFormat="1">
      <c r="A45" s="50"/>
      <c r="B45" s="46"/>
      <c r="C45" s="29"/>
      <c r="D45" s="30"/>
      <c r="E45" s="31"/>
      <c r="F45" s="29"/>
      <c r="G45" s="114"/>
    </row>
    <row r="46" spans="1:7" s="54" customFormat="1">
      <c r="A46" s="51">
        <f>COUNT($A$5:A45)+1</f>
        <v>6</v>
      </c>
      <c r="B46" s="34" t="s">
        <v>112</v>
      </c>
      <c r="C46" s="33"/>
      <c r="D46" s="18"/>
      <c r="E46" s="32"/>
      <c r="F46" s="32"/>
      <c r="G46" s="114"/>
    </row>
    <row r="47" spans="1:7" s="66" customFormat="1" ht="25.5">
      <c r="A47" s="51"/>
      <c r="B47" s="35" t="s">
        <v>113</v>
      </c>
      <c r="C47" s="41"/>
      <c r="D47" s="18"/>
      <c r="E47" s="32"/>
      <c r="F47" s="32"/>
      <c r="G47" s="114"/>
    </row>
    <row r="48" spans="1:7" s="66" customFormat="1">
      <c r="A48" s="76"/>
      <c r="B48" s="74" t="s">
        <v>64</v>
      </c>
      <c r="C48" s="71"/>
      <c r="D48" s="72"/>
      <c r="E48" s="67"/>
      <c r="F48" s="67"/>
      <c r="G48" s="114"/>
    </row>
    <row r="49" spans="1:7" s="66" customFormat="1">
      <c r="A49" s="76"/>
      <c r="B49" s="74" t="s">
        <v>65</v>
      </c>
      <c r="C49" s="71"/>
      <c r="D49" s="72"/>
      <c r="E49" s="67"/>
      <c r="F49" s="67"/>
      <c r="G49" s="114"/>
    </row>
    <row r="50" spans="1:7" s="66" customFormat="1">
      <c r="A50" s="51"/>
      <c r="B50" s="35" t="s">
        <v>114</v>
      </c>
      <c r="C50" s="41">
        <v>8</v>
      </c>
      <c r="D50" s="18" t="s">
        <v>1</v>
      </c>
      <c r="E50" s="40"/>
      <c r="F50" s="32">
        <f t="shared" ref="F50" si="5">C50*E50</f>
        <v>0</v>
      </c>
      <c r="G50" s="114"/>
    </row>
    <row r="51" spans="1:7" s="54" customFormat="1">
      <c r="A51" s="68"/>
      <c r="E51" s="69"/>
      <c r="F51" s="69"/>
      <c r="G51" s="114"/>
    </row>
    <row r="52" spans="1:7" s="54" customFormat="1">
      <c r="A52" s="52"/>
      <c r="B52" s="47"/>
      <c r="C52" s="42"/>
      <c r="D52" s="43"/>
      <c r="E52" s="44"/>
      <c r="F52" s="44"/>
      <c r="G52" s="114"/>
    </row>
    <row r="53" spans="1:7" s="54" customFormat="1">
      <c r="A53" s="50"/>
      <c r="B53" s="46"/>
      <c r="C53" s="29"/>
      <c r="D53" s="30"/>
      <c r="E53" s="31"/>
      <c r="F53" s="29"/>
      <c r="G53" s="114"/>
    </row>
    <row r="54" spans="1:7" s="54" customFormat="1">
      <c r="A54" s="51">
        <f>COUNT($A$5:A53)+1</f>
        <v>7</v>
      </c>
      <c r="B54" s="34" t="s">
        <v>69</v>
      </c>
      <c r="C54" s="33"/>
      <c r="D54" s="18"/>
      <c r="E54" s="32"/>
      <c r="F54" s="32"/>
      <c r="G54" s="114"/>
    </row>
    <row r="55" spans="1:7" s="54" customFormat="1" ht="51">
      <c r="A55" s="51"/>
      <c r="B55" s="35" t="s">
        <v>70</v>
      </c>
      <c r="C55" s="41"/>
      <c r="D55" s="18"/>
      <c r="E55" s="32"/>
      <c r="F55" s="32"/>
      <c r="G55" s="114"/>
    </row>
    <row r="56" spans="1:7" s="54" customFormat="1">
      <c r="A56" s="60"/>
      <c r="B56" s="57" t="s">
        <v>30</v>
      </c>
      <c r="C56" s="75"/>
      <c r="D56" s="58"/>
      <c r="E56" s="59"/>
      <c r="F56" s="59"/>
      <c r="G56" s="114"/>
    </row>
    <row r="57" spans="1:7" s="54" customFormat="1">
      <c r="A57" s="51"/>
      <c r="B57" s="35" t="s">
        <v>105</v>
      </c>
      <c r="C57" s="41">
        <v>5</v>
      </c>
      <c r="D57" s="18" t="s">
        <v>1</v>
      </c>
      <c r="E57" s="40"/>
      <c r="F57" s="32">
        <f t="shared" ref="F57:F59" si="6">C57*E57</f>
        <v>0</v>
      </c>
      <c r="G57" s="114"/>
    </row>
    <row r="58" spans="1:7" s="54" customFormat="1">
      <c r="A58" s="51"/>
      <c r="B58" s="35" t="s">
        <v>106</v>
      </c>
      <c r="C58" s="41">
        <v>4</v>
      </c>
      <c r="D58" s="18" t="s">
        <v>1</v>
      </c>
      <c r="E58" s="40"/>
      <c r="F58" s="32">
        <f t="shared" si="6"/>
        <v>0</v>
      </c>
      <c r="G58" s="114"/>
    </row>
    <row r="59" spans="1:7" s="54" customFormat="1">
      <c r="A59" s="51"/>
      <c r="B59" s="35" t="s">
        <v>107</v>
      </c>
      <c r="C59" s="41">
        <v>2</v>
      </c>
      <c r="D59" s="18" t="s">
        <v>1</v>
      </c>
      <c r="E59" s="40"/>
      <c r="F59" s="32">
        <f t="shared" si="6"/>
        <v>0</v>
      </c>
      <c r="G59" s="114"/>
    </row>
    <row r="60" spans="1:7" s="54" customFormat="1">
      <c r="A60" s="52"/>
      <c r="B60" s="47"/>
      <c r="C60" s="42"/>
      <c r="D60" s="43"/>
      <c r="E60" s="44"/>
      <c r="F60" s="44"/>
      <c r="G60" s="114"/>
    </row>
    <row r="61" spans="1:7" s="54" customFormat="1">
      <c r="A61" s="93"/>
      <c r="B61" s="94"/>
      <c r="C61" s="95"/>
      <c r="D61" s="96"/>
      <c r="E61" s="97"/>
      <c r="F61" s="95"/>
      <c r="G61" s="114"/>
    </row>
    <row r="62" spans="1:7" s="54" customFormat="1">
      <c r="A62" s="78">
        <f>COUNT($A$6:A61)+1</f>
        <v>8</v>
      </c>
      <c r="B62" s="98" t="s">
        <v>92</v>
      </c>
      <c r="C62" s="99"/>
      <c r="D62" s="91"/>
      <c r="E62" s="64"/>
      <c r="F62" s="64"/>
      <c r="G62" s="114"/>
    </row>
    <row r="63" spans="1:7" s="54" customFormat="1" ht="25.5">
      <c r="A63" s="78"/>
      <c r="B63" s="89" t="s">
        <v>93</v>
      </c>
      <c r="C63" s="90"/>
      <c r="D63" s="91"/>
      <c r="E63" s="64"/>
      <c r="F63" s="64"/>
      <c r="G63" s="114"/>
    </row>
    <row r="64" spans="1:7" s="54" customFormat="1">
      <c r="A64" s="78"/>
      <c r="B64" s="57" t="s">
        <v>30</v>
      </c>
      <c r="C64" s="90"/>
      <c r="D64" s="91"/>
      <c r="E64" s="64"/>
      <c r="F64" s="64"/>
      <c r="G64" s="114"/>
    </row>
    <row r="65" spans="1:7" s="54" customFormat="1">
      <c r="A65" s="78"/>
      <c r="B65" s="89" t="s">
        <v>94</v>
      </c>
      <c r="C65" s="90">
        <v>1</v>
      </c>
      <c r="D65" s="91" t="s">
        <v>1</v>
      </c>
      <c r="E65" s="92"/>
      <c r="F65" s="64">
        <f>C65*E65</f>
        <v>0</v>
      </c>
      <c r="G65" s="114"/>
    </row>
    <row r="66" spans="1:7" s="54" customFormat="1">
      <c r="A66" s="100"/>
      <c r="B66" s="101"/>
      <c r="C66" s="102"/>
      <c r="D66" s="103"/>
      <c r="E66" s="104"/>
      <c r="F66" s="104"/>
      <c r="G66" s="114"/>
    </row>
    <row r="67" spans="1:7" s="54" customFormat="1">
      <c r="A67" s="50"/>
      <c r="B67" s="46"/>
      <c r="C67" s="29"/>
      <c r="D67" s="30"/>
      <c r="E67" s="31"/>
      <c r="F67" s="29"/>
      <c r="G67" s="114"/>
    </row>
    <row r="68" spans="1:7" s="54" customFormat="1">
      <c r="A68" s="51">
        <f>COUNT($A$6:A67)+1</f>
        <v>9</v>
      </c>
      <c r="B68" s="34" t="s">
        <v>71</v>
      </c>
      <c r="C68" s="33"/>
      <c r="D68" s="18"/>
      <c r="E68" s="32"/>
      <c r="F68" s="32"/>
      <c r="G68" s="114"/>
    </row>
    <row r="69" spans="1:7" s="54" customFormat="1" ht="38.25">
      <c r="A69" s="51"/>
      <c r="B69" s="35" t="s">
        <v>117</v>
      </c>
      <c r="C69" s="41"/>
      <c r="D69" s="18"/>
      <c r="E69" s="32"/>
      <c r="F69" s="32"/>
      <c r="G69" s="114"/>
    </row>
    <row r="70" spans="1:7" s="54" customFormat="1">
      <c r="A70" s="51"/>
      <c r="B70" s="35" t="s">
        <v>30</v>
      </c>
      <c r="C70" s="41">
        <v>2</v>
      </c>
      <c r="D70" s="18" t="s">
        <v>1</v>
      </c>
      <c r="E70" s="40"/>
      <c r="F70" s="32">
        <f>C70*E70</f>
        <v>0</v>
      </c>
      <c r="G70" s="114"/>
    </row>
    <row r="71" spans="1:7" s="54" customFormat="1">
      <c r="A71" s="52"/>
      <c r="B71" s="47"/>
      <c r="C71" s="42"/>
      <c r="D71" s="43"/>
      <c r="E71" s="44"/>
      <c r="F71" s="44"/>
      <c r="G71" s="114"/>
    </row>
    <row r="72" spans="1:7" s="54" customFormat="1">
      <c r="A72" s="50"/>
      <c r="B72" s="46"/>
      <c r="C72" s="29"/>
      <c r="D72" s="30"/>
      <c r="E72" s="31"/>
      <c r="F72" s="29"/>
      <c r="G72" s="114"/>
    </row>
    <row r="73" spans="1:7" s="54" customFormat="1">
      <c r="A73" s="51">
        <f>COUNT($A$6:A72)+1</f>
        <v>10</v>
      </c>
      <c r="B73" s="34" t="s">
        <v>72</v>
      </c>
      <c r="C73" s="33"/>
      <c r="D73" s="18"/>
      <c r="E73" s="32"/>
      <c r="F73" s="32"/>
      <c r="G73" s="114"/>
    </row>
    <row r="74" spans="1:7" s="54" customFormat="1">
      <c r="A74" s="51"/>
      <c r="B74" s="35" t="s">
        <v>73</v>
      </c>
      <c r="C74" s="41"/>
      <c r="G74" s="114"/>
    </row>
    <row r="75" spans="1:7" s="54" customFormat="1">
      <c r="A75" s="51"/>
      <c r="B75" s="35"/>
      <c r="C75" s="41">
        <v>1</v>
      </c>
      <c r="D75" s="18" t="s">
        <v>1</v>
      </c>
      <c r="E75" s="40"/>
      <c r="F75" s="32">
        <f>C75*E75</f>
        <v>0</v>
      </c>
      <c r="G75" s="114"/>
    </row>
    <row r="76" spans="1:7" s="54" customFormat="1">
      <c r="A76" s="52"/>
      <c r="B76" s="47"/>
      <c r="C76" s="42"/>
      <c r="D76" s="43"/>
      <c r="E76" s="44"/>
      <c r="F76" s="44"/>
      <c r="G76" s="114"/>
    </row>
    <row r="77" spans="1:7" s="54" customFormat="1">
      <c r="A77" s="50"/>
      <c r="B77" s="46"/>
      <c r="C77" s="29"/>
      <c r="D77" s="30"/>
      <c r="E77" s="31"/>
      <c r="F77" s="29"/>
      <c r="G77" s="114"/>
    </row>
    <row r="78" spans="1:7" s="54" customFormat="1">
      <c r="A78" s="51">
        <f>COUNT($A$6:A77)+1</f>
        <v>11</v>
      </c>
      <c r="B78" s="34" t="s">
        <v>74</v>
      </c>
      <c r="C78" s="33"/>
      <c r="D78" s="18"/>
      <c r="E78" s="32"/>
      <c r="F78" s="32"/>
      <c r="G78" s="114"/>
    </row>
    <row r="79" spans="1:7" s="54" customFormat="1">
      <c r="A79" s="51"/>
      <c r="B79" s="35" t="s">
        <v>75</v>
      </c>
      <c r="C79" s="41"/>
      <c r="D79" s="18"/>
      <c r="E79" s="32"/>
      <c r="F79" s="32"/>
      <c r="G79" s="114"/>
    </row>
    <row r="80" spans="1:7" s="54" customFormat="1">
      <c r="A80" s="61"/>
      <c r="B80" s="62"/>
      <c r="C80" s="41">
        <v>1</v>
      </c>
      <c r="D80" s="18" t="s">
        <v>1</v>
      </c>
      <c r="E80" s="40"/>
      <c r="F80" s="32">
        <f>C80*E80</f>
        <v>0</v>
      </c>
      <c r="G80" s="114"/>
    </row>
    <row r="81" spans="1:7" s="54" customFormat="1">
      <c r="A81" s="52"/>
      <c r="B81" s="47"/>
      <c r="C81" s="42"/>
      <c r="D81" s="43"/>
      <c r="E81" s="44"/>
      <c r="F81" s="44"/>
      <c r="G81" s="114"/>
    </row>
    <row r="82" spans="1:7" s="54" customFormat="1">
      <c r="A82" s="50"/>
      <c r="B82" s="46"/>
      <c r="C82" s="29"/>
      <c r="D82" s="30"/>
      <c r="E82" s="31"/>
      <c r="F82" s="29"/>
      <c r="G82" s="114"/>
    </row>
    <row r="83" spans="1:7" s="54" customFormat="1">
      <c r="A83" s="51">
        <f>COUNT($A$6:A82)+1</f>
        <v>12</v>
      </c>
      <c r="B83" s="34" t="s">
        <v>76</v>
      </c>
      <c r="C83" s="33"/>
      <c r="D83" s="18"/>
      <c r="E83" s="32"/>
      <c r="F83" s="32"/>
      <c r="G83" s="114"/>
    </row>
    <row r="84" spans="1:7" s="54" customFormat="1">
      <c r="A84" s="51"/>
      <c r="B84" s="35" t="s">
        <v>101</v>
      </c>
      <c r="C84" s="41"/>
      <c r="D84" s="18"/>
      <c r="E84" s="32"/>
      <c r="F84" s="32"/>
      <c r="G84" s="114"/>
    </row>
    <row r="85" spans="1:7" s="54" customFormat="1">
      <c r="A85" s="51"/>
      <c r="B85" s="35" t="s">
        <v>77</v>
      </c>
      <c r="C85" s="41">
        <v>10</v>
      </c>
      <c r="D85" s="18" t="s">
        <v>1</v>
      </c>
      <c r="E85" s="40"/>
      <c r="F85" s="32">
        <f t="shared" ref="F85" si="7">C85*E85</f>
        <v>0</v>
      </c>
      <c r="G85" s="114"/>
    </row>
    <row r="86" spans="1:7" s="54" customFormat="1">
      <c r="A86" s="52"/>
      <c r="B86" s="47"/>
      <c r="C86" s="42"/>
      <c r="D86" s="43"/>
      <c r="E86" s="44"/>
      <c r="F86" s="44"/>
      <c r="G86" s="114"/>
    </row>
    <row r="87" spans="1:7" s="54" customFormat="1">
      <c r="A87" s="50"/>
      <c r="B87" s="46"/>
      <c r="C87" s="29"/>
      <c r="D87" s="30"/>
      <c r="E87" s="31"/>
      <c r="F87" s="29"/>
      <c r="G87" s="114"/>
    </row>
    <row r="88" spans="1:7" s="54" customFormat="1">
      <c r="A88" s="51">
        <f>COUNT($A$6:A85)+1</f>
        <v>13</v>
      </c>
      <c r="B88" s="34" t="s">
        <v>79</v>
      </c>
      <c r="C88" s="33"/>
      <c r="D88" s="18"/>
      <c r="E88" s="32"/>
      <c r="F88" s="32"/>
      <c r="G88" s="114"/>
    </row>
    <row r="89" spans="1:7" s="54" customFormat="1">
      <c r="A89" s="51"/>
      <c r="B89" s="35" t="s">
        <v>80</v>
      </c>
      <c r="C89" s="41"/>
      <c r="D89" s="18"/>
      <c r="E89" s="32"/>
      <c r="F89" s="32"/>
      <c r="G89" s="114"/>
    </row>
    <row r="90" spans="1:7" s="54" customFormat="1">
      <c r="A90" s="51"/>
      <c r="B90" s="35" t="s">
        <v>77</v>
      </c>
      <c r="C90" s="41">
        <v>2</v>
      </c>
      <c r="D90" s="18" t="s">
        <v>1</v>
      </c>
      <c r="E90" s="40"/>
      <c r="F90" s="32">
        <f t="shared" ref="F90:F91" si="8">C90*E90</f>
        <v>0</v>
      </c>
      <c r="G90" s="114"/>
    </row>
    <row r="91" spans="1:7" s="54" customFormat="1">
      <c r="A91" s="51"/>
      <c r="B91" s="35" t="s">
        <v>78</v>
      </c>
      <c r="C91" s="41">
        <v>2</v>
      </c>
      <c r="D91" s="18" t="s">
        <v>1</v>
      </c>
      <c r="E91" s="40"/>
      <c r="F91" s="32">
        <f t="shared" si="8"/>
        <v>0</v>
      </c>
      <c r="G91" s="114"/>
    </row>
    <row r="92" spans="1:7" s="54" customFormat="1">
      <c r="A92" s="52"/>
      <c r="B92" s="47"/>
      <c r="C92" s="42"/>
      <c r="D92" s="43"/>
      <c r="E92" s="44"/>
      <c r="F92" s="44"/>
      <c r="G92" s="114"/>
    </row>
    <row r="93" spans="1:7" s="54" customFormat="1">
      <c r="A93" s="50"/>
      <c r="B93" s="46"/>
      <c r="C93" s="29"/>
      <c r="D93" s="30"/>
      <c r="E93" s="31"/>
      <c r="F93" s="29"/>
      <c r="G93" s="114"/>
    </row>
    <row r="94" spans="1:7" s="54" customFormat="1">
      <c r="A94" s="51">
        <f>COUNT($A$6:A93)+1</f>
        <v>14</v>
      </c>
      <c r="B94" s="34" t="s">
        <v>81</v>
      </c>
      <c r="C94" s="33"/>
      <c r="D94" s="18"/>
      <c r="E94" s="32"/>
      <c r="F94" s="32"/>
      <c r="G94" s="114"/>
    </row>
    <row r="95" spans="1:7" s="54" customFormat="1" ht="38.25">
      <c r="A95" s="51"/>
      <c r="B95" s="35" t="s">
        <v>99</v>
      </c>
      <c r="C95" s="41"/>
      <c r="D95" s="18"/>
      <c r="E95" s="32"/>
      <c r="F95" s="32"/>
      <c r="G95" s="114"/>
    </row>
    <row r="96" spans="1:7" s="54" customFormat="1" ht="14.25">
      <c r="A96" s="51"/>
      <c r="B96" s="35"/>
      <c r="C96" s="41">
        <v>74</v>
      </c>
      <c r="D96" s="18" t="s">
        <v>13</v>
      </c>
      <c r="E96" s="40"/>
      <c r="F96" s="32">
        <f>C96*E96</f>
        <v>0</v>
      </c>
      <c r="G96" s="114"/>
    </row>
    <row r="97" spans="1:7" s="54" customFormat="1">
      <c r="A97" s="52"/>
      <c r="B97" s="47"/>
      <c r="C97" s="42"/>
      <c r="D97" s="43"/>
      <c r="E97" s="44"/>
      <c r="F97" s="44"/>
      <c r="G97" s="114"/>
    </row>
    <row r="98" spans="1:7" s="54" customFormat="1">
      <c r="A98" s="50"/>
      <c r="B98" s="46"/>
      <c r="C98" s="29"/>
      <c r="D98" s="30"/>
      <c r="E98" s="31"/>
      <c r="F98" s="29"/>
      <c r="G98" s="114"/>
    </row>
    <row r="99" spans="1:7" s="54" customFormat="1">
      <c r="A99" s="51">
        <f>COUNT($A$6:A97)+1</f>
        <v>15</v>
      </c>
      <c r="B99" s="34" t="s">
        <v>82</v>
      </c>
      <c r="C99" s="33"/>
      <c r="D99" s="18"/>
      <c r="E99" s="32"/>
      <c r="F99" s="32"/>
      <c r="G99" s="114"/>
    </row>
    <row r="100" spans="1:7" s="54" customFormat="1" ht="102">
      <c r="A100" s="51"/>
      <c r="B100" s="35" t="s">
        <v>95</v>
      </c>
      <c r="C100" s="41"/>
      <c r="D100" s="18"/>
      <c r="E100" s="32"/>
      <c r="F100" s="32"/>
      <c r="G100" s="114"/>
    </row>
    <row r="101" spans="1:7" s="54" customFormat="1">
      <c r="A101" s="61"/>
      <c r="B101" s="62" t="s">
        <v>26</v>
      </c>
      <c r="C101" s="58"/>
      <c r="D101" s="58"/>
      <c r="E101" s="263"/>
      <c r="F101" s="59"/>
      <c r="G101" s="114"/>
    </row>
    <row r="102" spans="1:7" s="54" customFormat="1" ht="14.25">
      <c r="A102" s="51"/>
      <c r="B102" s="35" t="s">
        <v>102</v>
      </c>
      <c r="C102" s="41">
        <v>152</v>
      </c>
      <c r="D102" s="18" t="s">
        <v>13</v>
      </c>
      <c r="E102" s="40"/>
      <c r="F102" s="32">
        <f>C102*E102</f>
        <v>0</v>
      </c>
      <c r="G102" s="114"/>
    </row>
    <row r="103" spans="1:7" s="77" customFormat="1" ht="14.25">
      <c r="A103" s="51"/>
      <c r="B103" s="35" t="s">
        <v>103</v>
      </c>
      <c r="C103" s="41">
        <v>1</v>
      </c>
      <c r="D103" s="18" t="s">
        <v>13</v>
      </c>
      <c r="E103" s="40"/>
      <c r="F103" s="32">
        <f>C103*E103</f>
        <v>0</v>
      </c>
      <c r="G103" s="114"/>
    </row>
    <row r="104" spans="1:7" s="54" customFormat="1" ht="14.25">
      <c r="A104" s="51"/>
      <c r="B104" s="35" t="s">
        <v>104</v>
      </c>
      <c r="C104" s="41">
        <v>8</v>
      </c>
      <c r="D104" s="18" t="s">
        <v>13</v>
      </c>
      <c r="E104" s="40"/>
      <c r="F104" s="32">
        <f>C104*E104</f>
        <v>0</v>
      </c>
      <c r="G104" s="114"/>
    </row>
    <row r="105" spans="1:7" s="54" customFormat="1">
      <c r="A105" s="52"/>
      <c r="B105" s="47"/>
      <c r="C105" s="42"/>
      <c r="D105" s="43"/>
      <c r="E105" s="44"/>
      <c r="F105" s="44"/>
      <c r="G105" s="114"/>
    </row>
    <row r="106" spans="1:7" s="54" customFormat="1">
      <c r="A106" s="50"/>
      <c r="B106" s="46"/>
      <c r="C106" s="29"/>
      <c r="D106" s="30"/>
      <c r="E106" s="31"/>
      <c r="F106" s="29"/>
    </row>
    <row r="107" spans="1:7" s="54" customFormat="1">
      <c r="A107" s="51">
        <f>COUNT($A$6:A106)+1</f>
        <v>16</v>
      </c>
      <c r="B107" s="34" t="s">
        <v>15</v>
      </c>
      <c r="C107" s="33"/>
      <c r="D107" s="18"/>
      <c r="E107" s="32"/>
      <c r="F107" s="32"/>
    </row>
    <row r="108" spans="1:7" s="54" customFormat="1" ht="38.25">
      <c r="A108" s="51"/>
      <c r="B108" s="35" t="s">
        <v>83</v>
      </c>
      <c r="C108" s="41"/>
      <c r="D108" s="18"/>
      <c r="E108" s="32"/>
      <c r="F108" s="32"/>
    </row>
    <row r="109" spans="1:7" s="54" customFormat="1">
      <c r="B109" s="264"/>
      <c r="C109" s="58"/>
      <c r="D109" s="79">
        <v>0.1</v>
      </c>
      <c r="E109" s="59"/>
      <c r="F109" s="263">
        <f>SUM(F6:F105)*D109</f>
        <v>0</v>
      </c>
    </row>
    <row r="110" spans="1:7" s="54" customFormat="1">
      <c r="A110" s="80"/>
      <c r="B110" s="81"/>
      <c r="C110" s="82"/>
      <c r="D110" s="83"/>
      <c r="E110" s="84"/>
      <c r="F110" s="84"/>
    </row>
    <row r="111" spans="1:7" s="54" customFormat="1">
      <c r="A111" s="36"/>
      <c r="B111" s="48" t="s">
        <v>84</v>
      </c>
      <c r="C111" s="37"/>
      <c r="D111" s="38"/>
      <c r="E111" s="39" t="s">
        <v>12</v>
      </c>
      <c r="F111" s="39">
        <f>SUM(F10:F110)</f>
        <v>0</v>
      </c>
    </row>
  </sheetData>
  <sheetProtection algorithmName="SHA-512" hashValue="Voiqm/fhYOzmBFV3dRq+01M/lRmeOA/JKF+8gTu3TnBfEZY0kIr1vNJ/mlbTkPx42LeQFz18fwld4V7wXcqKpw==" saltValue="AMr04ASMNkGiinwlZ7/MZ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2" manualBreakCount="2">
    <brk id="44" max="5" man="1"/>
    <brk id="92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007F1-8AAA-4C04-BED0-A72DFF2C44C8}">
  <sheetPr>
    <tabColor rgb="FFFFFF00"/>
  </sheetPr>
  <dimension ref="A1:G18"/>
  <sheetViews>
    <sheetView topLeftCell="A4" zoomScaleNormal="100" zoomScaleSheetLayoutView="100" workbookViewId="0">
      <selection activeCell="P33" sqref="P33"/>
    </sheetView>
  </sheetViews>
  <sheetFormatPr defaultColWidth="8.85546875" defaultRowHeight="12.75"/>
  <cols>
    <col min="1" max="1" width="6.140625" style="162" customWidth="1"/>
    <col min="2" max="2" width="5.5703125" style="162" customWidth="1"/>
    <col min="3" max="3" width="33.140625" style="162" customWidth="1"/>
    <col min="4" max="4" width="14.140625" style="162" customWidth="1"/>
    <col min="5" max="5" width="6.85546875" style="162" customWidth="1"/>
    <col min="6" max="6" width="10.85546875" style="162" bestFit="1" customWidth="1"/>
    <col min="7" max="7" width="14.7109375" style="91" customWidth="1"/>
    <col min="8" max="16384" width="8.85546875" style="162"/>
  </cols>
  <sheetData>
    <row r="1" spans="1:7" ht="68.25" customHeight="1">
      <c r="A1" s="173" t="s">
        <v>2</v>
      </c>
      <c r="B1" s="173"/>
      <c r="C1" s="173"/>
      <c r="D1" s="173"/>
      <c r="E1" s="173"/>
      <c r="F1" s="173"/>
      <c r="G1" s="173"/>
    </row>
    <row r="2" spans="1:7" ht="34.5" customHeight="1">
      <c r="A2" s="313" t="s">
        <v>18</v>
      </c>
      <c r="B2" s="313"/>
      <c r="C2" s="313"/>
      <c r="D2" s="313"/>
      <c r="E2" s="313"/>
      <c r="F2" s="313"/>
      <c r="G2" s="313"/>
    </row>
    <row r="3" spans="1:7" ht="15" customHeight="1">
      <c r="A3" s="314" t="s">
        <v>322</v>
      </c>
      <c r="B3" s="313"/>
      <c r="C3" s="313"/>
      <c r="D3" s="313"/>
      <c r="E3" s="313"/>
      <c r="F3" s="313"/>
      <c r="G3" s="313"/>
    </row>
    <row r="4" spans="1:7" ht="15" customHeight="1">
      <c r="A4" s="313"/>
      <c r="B4" s="313"/>
      <c r="C4" s="313"/>
      <c r="D4" s="313"/>
      <c r="E4" s="313"/>
      <c r="F4" s="313"/>
      <c r="G4" s="313"/>
    </row>
    <row r="5" spans="1:7" ht="25.5">
      <c r="A5" s="174" t="s">
        <v>16</v>
      </c>
      <c r="B5" s="315" t="s">
        <v>23</v>
      </c>
      <c r="C5" s="315"/>
      <c r="D5" s="315"/>
      <c r="E5" s="315"/>
      <c r="F5" s="315"/>
      <c r="G5" s="175" t="s">
        <v>17</v>
      </c>
    </row>
    <row r="6" spans="1:7">
      <c r="A6" s="176" t="s">
        <v>323</v>
      </c>
      <c r="B6" s="316" t="s">
        <v>324</v>
      </c>
      <c r="C6" s="317"/>
      <c r="D6" s="317"/>
      <c r="E6" s="317"/>
      <c r="F6" s="317"/>
      <c r="G6" s="177">
        <f>G18</f>
        <v>0</v>
      </c>
    </row>
    <row r="7" spans="1:7" ht="13.5" thickBot="1">
      <c r="A7" s="178"/>
      <c r="B7" s="179"/>
      <c r="C7" s="180"/>
      <c r="D7" s="180"/>
      <c r="E7" s="180"/>
      <c r="F7" s="180"/>
      <c r="G7" s="181"/>
    </row>
    <row r="8" spans="1:7">
      <c r="A8" s="182"/>
      <c r="B8" s="182"/>
      <c r="C8" s="182"/>
      <c r="D8" s="182"/>
      <c r="E8" s="182"/>
      <c r="F8" s="182"/>
      <c r="G8" s="182"/>
    </row>
    <row r="9" spans="1:7" ht="15.75">
      <c r="A9" s="183" t="s">
        <v>272</v>
      </c>
      <c r="C9" s="184"/>
      <c r="D9" s="184"/>
    </row>
    <row r="10" spans="1:7">
      <c r="A10" s="190"/>
      <c r="B10" s="190"/>
      <c r="C10" s="190"/>
      <c r="D10" s="190"/>
      <c r="E10" s="190"/>
      <c r="F10" s="190"/>
      <c r="G10" s="191"/>
    </row>
    <row r="11" spans="1:7">
      <c r="A11" s="320" t="s">
        <v>325</v>
      </c>
      <c r="B11" s="321"/>
      <c r="C11" s="321"/>
      <c r="D11" s="321"/>
      <c r="E11" s="321"/>
      <c r="F11" s="321"/>
      <c r="G11" s="322"/>
    </row>
    <row r="12" spans="1:7" ht="25.5">
      <c r="A12" s="323" t="s">
        <v>14</v>
      </c>
      <c r="B12" s="325" t="s">
        <v>19</v>
      </c>
      <c r="C12" s="326"/>
      <c r="D12" s="325" t="s">
        <v>20</v>
      </c>
      <c r="E12" s="326"/>
      <c r="F12" s="185" t="s">
        <v>21</v>
      </c>
      <c r="G12" s="185" t="s">
        <v>3</v>
      </c>
    </row>
    <row r="13" spans="1:7">
      <c r="A13" s="324"/>
      <c r="B13" s="327"/>
      <c r="C13" s="328"/>
      <c r="D13" s="327"/>
      <c r="E13" s="328"/>
      <c r="F13" s="186" t="s">
        <v>4</v>
      </c>
      <c r="G13" s="186"/>
    </row>
    <row r="14" spans="1:7">
      <c r="A14" s="187" t="s">
        <v>203</v>
      </c>
      <c r="B14" s="309" t="s">
        <v>326</v>
      </c>
      <c r="C14" s="310"/>
      <c r="D14" s="311" t="s">
        <v>327</v>
      </c>
      <c r="E14" s="312"/>
      <c r="F14" s="188">
        <v>124</v>
      </c>
      <c r="G14" s="4">
        <f>'Vrocevod_P-3304_SD'!F195</f>
        <v>0</v>
      </c>
    </row>
    <row r="15" spans="1:7">
      <c r="A15" s="187"/>
      <c r="B15" s="309"/>
      <c r="C15" s="310"/>
      <c r="D15" s="311"/>
      <c r="E15" s="312"/>
      <c r="F15" s="188"/>
      <c r="G15" s="4"/>
    </row>
    <row r="16" spans="1:7">
      <c r="A16" s="187"/>
      <c r="B16" s="309"/>
      <c r="C16" s="310"/>
      <c r="D16" s="311"/>
      <c r="E16" s="312"/>
      <c r="F16" s="188"/>
      <c r="G16" s="4"/>
    </row>
    <row r="17" spans="1:7">
      <c r="A17" s="187"/>
      <c r="B17" s="309"/>
      <c r="C17" s="310"/>
      <c r="D17" s="311"/>
      <c r="E17" s="312"/>
      <c r="F17" s="188"/>
      <c r="G17" s="4"/>
    </row>
    <row r="18" spans="1:7">
      <c r="A18" s="329" t="s">
        <v>24</v>
      </c>
      <c r="B18" s="329"/>
      <c r="C18" s="329"/>
      <c r="D18" s="329"/>
      <c r="E18" s="329"/>
      <c r="F18" s="329"/>
      <c r="G18" s="5">
        <f>SUM(G14:G17)</f>
        <v>0</v>
      </c>
    </row>
  </sheetData>
  <sheetProtection algorithmName="SHA-512" hashValue="f9JgKjJCHMrmo3mTRUO/Q8x21JjOh0WVqICfl1jYRxls82UnpqE8eYBXnQ+6H3ghindNGFI51I6RTGu/gErNIg==" saltValue="BchysOgFEIGeUZeCF3Bkhw==" spinCount="100000" sheet="1" objects="1" scenarios="1"/>
  <mergeCells count="17">
    <mergeCell ref="B17:C17"/>
    <mergeCell ref="D17:E17"/>
    <mergeCell ref="A18:F18"/>
    <mergeCell ref="B14:C14"/>
    <mergeCell ref="D14:E14"/>
    <mergeCell ref="B15:C15"/>
    <mergeCell ref="D15:E15"/>
    <mergeCell ref="B16:C16"/>
    <mergeCell ref="D16:E16"/>
    <mergeCell ref="A12:A13"/>
    <mergeCell ref="B12:C13"/>
    <mergeCell ref="D12:E13"/>
    <mergeCell ref="A2:G2"/>
    <mergeCell ref="A3:G4"/>
    <mergeCell ref="B5:F5"/>
    <mergeCell ref="B6:F6"/>
    <mergeCell ref="A11:G1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40363-A40F-4B03-B057-F1375AE4E778}">
  <sheetPr>
    <tabColor rgb="FFFFFF00"/>
  </sheetPr>
  <dimension ref="A1:F195"/>
  <sheetViews>
    <sheetView zoomScaleNormal="100" zoomScaleSheetLayoutView="100" workbookViewId="0">
      <selection activeCell="E54" sqref="E54"/>
    </sheetView>
  </sheetViews>
  <sheetFormatPr defaultColWidth="9.140625" defaultRowHeight="12.75"/>
  <cols>
    <col min="1" max="1" width="5.7109375" style="117" customWidth="1"/>
    <col min="2" max="2" width="50.7109375" style="133" customWidth="1"/>
    <col min="3" max="3" width="6.28515625" style="120" customWidth="1"/>
    <col min="4" max="4" width="5.7109375" style="121" customWidth="1"/>
    <col min="5" max="5" width="8.5703125" style="119" customWidth="1"/>
    <col min="6" max="6" width="12" style="120" customWidth="1"/>
    <col min="7" max="16384" width="9.140625" style="121"/>
  </cols>
  <sheetData>
    <row r="1" spans="1:6" ht="19.5" customHeight="1">
      <c r="A1" s="115" t="s">
        <v>281</v>
      </c>
      <c r="B1" s="116" t="s">
        <v>5</v>
      </c>
      <c r="C1" s="117"/>
      <c r="D1" s="118"/>
    </row>
    <row r="2" spans="1:6" ht="20.25" customHeight="1">
      <c r="A2" s="115" t="s">
        <v>203</v>
      </c>
      <c r="B2" s="116" t="s">
        <v>23</v>
      </c>
      <c r="C2" s="117"/>
      <c r="D2" s="118"/>
    </row>
    <row r="3" spans="1:6">
      <c r="A3" s="115"/>
      <c r="B3" s="116" t="s">
        <v>282</v>
      </c>
      <c r="C3" s="117"/>
      <c r="D3" s="118"/>
    </row>
    <row r="4" spans="1:6" ht="15.75" customHeight="1">
      <c r="A4" s="115"/>
      <c r="B4" s="116" t="s">
        <v>283</v>
      </c>
      <c r="C4" s="117"/>
      <c r="D4" s="118"/>
    </row>
    <row r="5" spans="1:6" ht="105" customHeight="1">
      <c r="A5" s="122" t="s">
        <v>0</v>
      </c>
      <c r="B5" s="123" t="s">
        <v>8</v>
      </c>
      <c r="C5" s="124" t="s">
        <v>6</v>
      </c>
      <c r="D5" s="124" t="s">
        <v>7</v>
      </c>
      <c r="E5" s="125" t="s">
        <v>10</v>
      </c>
      <c r="F5" s="125" t="s">
        <v>11</v>
      </c>
    </row>
    <row r="6" spans="1:6" s="54" customFormat="1">
      <c r="A6" s="93"/>
      <c r="B6" s="94"/>
      <c r="C6" s="95"/>
      <c r="D6" s="96"/>
      <c r="E6" s="97"/>
      <c r="F6" s="95"/>
    </row>
    <row r="7" spans="1:6" s="54" customFormat="1">
      <c r="A7" s="78">
        <f>COUNT($A$6:A6)+1</f>
        <v>1</v>
      </c>
      <c r="B7" s="98" t="s">
        <v>25</v>
      </c>
      <c r="C7" s="99"/>
      <c r="D7" s="91"/>
      <c r="E7" s="64"/>
      <c r="F7" s="64"/>
    </row>
    <row r="8" spans="1:6" s="54" customFormat="1" ht="323.25" customHeight="1">
      <c r="A8" s="78"/>
      <c r="B8" s="126" t="s">
        <v>34</v>
      </c>
      <c r="C8" s="99"/>
      <c r="D8" s="91"/>
      <c r="E8" s="64"/>
      <c r="F8" s="64"/>
    </row>
    <row r="9" spans="1:6" s="54" customFormat="1">
      <c r="A9" s="61"/>
      <c r="B9" s="57" t="s">
        <v>35</v>
      </c>
      <c r="C9" s="58"/>
      <c r="D9" s="58"/>
      <c r="E9" s="65"/>
      <c r="F9" s="65"/>
    </row>
    <row r="10" spans="1:6" s="54" customFormat="1">
      <c r="A10" s="61"/>
      <c r="B10" s="57" t="s">
        <v>26</v>
      </c>
      <c r="C10" s="58"/>
      <c r="D10" s="58"/>
      <c r="E10" s="65"/>
      <c r="F10" s="65"/>
    </row>
    <row r="11" spans="1:6" s="54" customFormat="1" ht="14.25">
      <c r="A11" s="78"/>
      <c r="B11" s="89" t="s">
        <v>36</v>
      </c>
      <c r="C11" s="90">
        <v>224</v>
      </c>
      <c r="D11" s="91" t="s">
        <v>9</v>
      </c>
      <c r="E11" s="92"/>
      <c r="F11" s="64">
        <f t="shared" ref="F11" si="0">C11*E11</f>
        <v>0</v>
      </c>
    </row>
    <row r="12" spans="1:6" s="54" customFormat="1">
      <c r="A12" s="100"/>
      <c r="B12" s="101"/>
      <c r="C12" s="102"/>
      <c r="D12" s="103"/>
      <c r="E12" s="104"/>
      <c r="F12" s="104"/>
    </row>
    <row r="13" spans="1:6" s="54" customFormat="1">
      <c r="A13" s="93"/>
      <c r="B13" s="94"/>
      <c r="C13" s="95"/>
      <c r="D13" s="96"/>
      <c r="E13" s="97"/>
      <c r="F13" s="95"/>
    </row>
    <row r="14" spans="1:6" s="54" customFormat="1">
      <c r="A14" s="78">
        <f>COUNT($A$6:A13)+1</f>
        <v>2</v>
      </c>
      <c r="B14" s="98" t="s">
        <v>37</v>
      </c>
      <c r="C14" s="99"/>
      <c r="D14" s="91"/>
      <c r="E14" s="64"/>
      <c r="F14" s="64"/>
    </row>
    <row r="15" spans="1:6" s="54" customFormat="1" ht="63.75">
      <c r="A15" s="78"/>
      <c r="B15" s="126" t="s">
        <v>131</v>
      </c>
      <c r="C15" s="99"/>
      <c r="D15" s="91"/>
      <c r="E15" s="64"/>
      <c r="F15" s="64"/>
    </row>
    <row r="16" spans="1:6" s="54" customFormat="1">
      <c r="A16" s="61"/>
      <c r="B16" s="57" t="s">
        <v>35</v>
      </c>
      <c r="C16" s="58"/>
      <c r="D16" s="58"/>
      <c r="E16" s="59"/>
      <c r="F16" s="59"/>
    </row>
    <row r="17" spans="1:6" s="54" customFormat="1">
      <c r="A17" s="61"/>
      <c r="B17" s="62" t="s">
        <v>27</v>
      </c>
      <c r="C17" s="58"/>
      <c r="D17" s="58"/>
      <c r="E17" s="59"/>
      <c r="F17" s="59"/>
    </row>
    <row r="18" spans="1:6" s="54" customFormat="1">
      <c r="A18" s="61"/>
      <c r="B18" s="57" t="s">
        <v>26</v>
      </c>
      <c r="C18" s="58"/>
      <c r="D18" s="58"/>
      <c r="E18" s="59"/>
      <c r="F18" s="59"/>
    </row>
    <row r="19" spans="1:6" s="54" customFormat="1">
      <c r="A19" s="78"/>
      <c r="B19" s="89" t="s">
        <v>284</v>
      </c>
      <c r="C19" s="90">
        <v>10</v>
      </c>
      <c r="D19" s="91" t="s">
        <v>1</v>
      </c>
      <c r="E19" s="92"/>
      <c r="F19" s="64">
        <f t="shared" ref="F19" si="1">C19*E19</f>
        <v>0</v>
      </c>
    </row>
    <row r="20" spans="1:6" s="54" customFormat="1">
      <c r="A20" s="100"/>
      <c r="B20" s="101"/>
      <c r="C20" s="102"/>
      <c r="D20" s="103"/>
      <c r="E20" s="104"/>
      <c r="F20" s="104"/>
    </row>
    <row r="21" spans="1:6" s="54" customFormat="1">
      <c r="A21" s="93"/>
      <c r="B21" s="94"/>
      <c r="C21" s="95"/>
      <c r="D21" s="96"/>
      <c r="E21" s="97"/>
      <c r="F21" s="95"/>
    </row>
    <row r="22" spans="1:6" s="54" customFormat="1">
      <c r="A22" s="78">
        <f>COUNT($A$6:A21)+1</f>
        <v>3</v>
      </c>
      <c r="B22" s="98" t="s">
        <v>285</v>
      </c>
      <c r="C22" s="99"/>
      <c r="D22" s="91"/>
      <c r="E22" s="64"/>
      <c r="F22" s="64"/>
    </row>
    <row r="23" spans="1:6" s="54" customFormat="1" ht="63.75">
      <c r="A23" s="78"/>
      <c r="B23" s="126" t="s">
        <v>286</v>
      </c>
      <c r="C23" s="99"/>
      <c r="D23" s="91"/>
      <c r="E23" s="64"/>
      <c r="F23" s="64"/>
    </row>
    <row r="24" spans="1:6" s="54" customFormat="1">
      <c r="A24" s="61"/>
      <c r="B24" s="57" t="s">
        <v>35</v>
      </c>
      <c r="C24" s="58"/>
      <c r="D24" s="58"/>
      <c r="E24" s="59"/>
      <c r="F24" s="59"/>
    </row>
    <row r="25" spans="1:6" s="54" customFormat="1">
      <c r="A25" s="61"/>
      <c r="B25" s="62" t="s">
        <v>27</v>
      </c>
      <c r="C25" s="58"/>
      <c r="D25" s="58"/>
      <c r="E25" s="59"/>
      <c r="F25" s="59"/>
    </row>
    <row r="26" spans="1:6" s="54" customFormat="1">
      <c r="A26" s="61"/>
      <c r="B26" s="57" t="s">
        <v>26</v>
      </c>
      <c r="C26" s="58"/>
      <c r="D26" s="58"/>
      <c r="E26" s="59"/>
      <c r="F26" s="59"/>
    </row>
    <row r="27" spans="1:6" s="54" customFormat="1">
      <c r="A27" s="78"/>
      <c r="B27" s="89" t="s">
        <v>287</v>
      </c>
      <c r="C27" s="90">
        <v>2</v>
      </c>
      <c r="D27" s="91" t="s">
        <v>1</v>
      </c>
      <c r="E27" s="92"/>
      <c r="F27" s="64">
        <f t="shared" ref="F27" si="2">C27*E27</f>
        <v>0</v>
      </c>
    </row>
    <row r="28" spans="1:6" s="54" customFormat="1">
      <c r="A28" s="100"/>
      <c r="B28" s="101"/>
      <c r="C28" s="102"/>
      <c r="D28" s="103"/>
      <c r="E28" s="104"/>
      <c r="F28" s="104"/>
    </row>
    <row r="29" spans="1:6" s="54" customFormat="1">
      <c r="A29" s="93"/>
      <c r="B29" s="94"/>
      <c r="C29" s="95"/>
      <c r="D29" s="96"/>
      <c r="E29" s="97"/>
      <c r="F29" s="95"/>
    </row>
    <row r="30" spans="1:6" s="54" customFormat="1">
      <c r="A30" s="78">
        <f>COUNT($A$6:A28)+1</f>
        <v>4</v>
      </c>
      <c r="B30" s="98" t="s">
        <v>29</v>
      </c>
      <c r="C30" s="99"/>
      <c r="D30" s="91"/>
      <c r="E30" s="64"/>
      <c r="F30" s="64"/>
    </row>
    <row r="31" spans="1:6" s="54" customFormat="1" ht="78" customHeight="1">
      <c r="A31" s="78"/>
      <c r="B31" s="126" t="s">
        <v>288</v>
      </c>
      <c r="C31" s="99"/>
      <c r="D31" s="91"/>
      <c r="E31" s="64"/>
      <c r="F31" s="64"/>
    </row>
    <row r="32" spans="1:6" s="54" customFormat="1" ht="51">
      <c r="A32" s="78"/>
      <c r="B32" s="192" t="s">
        <v>289</v>
      </c>
      <c r="C32" s="99"/>
      <c r="D32" s="91"/>
      <c r="E32" s="64"/>
      <c r="F32" s="64"/>
    </row>
    <row r="33" spans="1:6" s="54" customFormat="1">
      <c r="A33" s="60"/>
      <c r="B33" s="57" t="s">
        <v>35</v>
      </c>
      <c r="C33" s="58"/>
      <c r="D33" s="58"/>
      <c r="E33" s="59"/>
      <c r="F33" s="59"/>
    </row>
    <row r="34" spans="1:6" s="54" customFormat="1">
      <c r="A34" s="61"/>
      <c r="B34" s="62" t="s">
        <v>27</v>
      </c>
      <c r="C34" s="58"/>
      <c r="D34" s="58"/>
      <c r="E34" s="59"/>
      <c r="F34" s="59"/>
    </row>
    <row r="35" spans="1:6" s="54" customFormat="1">
      <c r="A35" s="56"/>
      <c r="B35" s="57" t="s">
        <v>26</v>
      </c>
      <c r="C35" s="58"/>
      <c r="D35" s="58"/>
      <c r="E35" s="59"/>
      <c r="F35" s="59"/>
    </row>
    <row r="36" spans="1:6" s="54" customFormat="1">
      <c r="A36" s="78"/>
      <c r="B36" s="89" t="s">
        <v>290</v>
      </c>
      <c r="C36" s="90">
        <v>0</v>
      </c>
      <c r="D36" s="91" t="s">
        <v>1</v>
      </c>
      <c r="E36" s="92"/>
      <c r="F36" s="64">
        <f t="shared" ref="F36" si="3">C36*E36</f>
        <v>0</v>
      </c>
    </row>
    <row r="37" spans="1:6" s="54" customFormat="1">
      <c r="A37" s="100"/>
      <c r="B37" s="101" t="s">
        <v>386</v>
      </c>
      <c r="C37" s="102"/>
      <c r="D37" s="103"/>
      <c r="E37" s="104"/>
      <c r="F37" s="104"/>
    </row>
    <row r="38" spans="1:6" s="54" customFormat="1">
      <c r="A38" s="93"/>
      <c r="B38" s="94"/>
      <c r="C38" s="95"/>
      <c r="D38" s="96"/>
      <c r="E38" s="97"/>
      <c r="F38" s="95"/>
    </row>
    <row r="39" spans="1:6" s="54" customFormat="1">
      <c r="A39" s="78">
        <f>COUNT($A$6:A38)+1</f>
        <v>5</v>
      </c>
      <c r="B39" s="98" t="s">
        <v>31</v>
      </c>
      <c r="C39" s="99"/>
      <c r="D39" s="91"/>
      <c r="E39" s="64"/>
      <c r="F39" s="64"/>
    </row>
    <row r="40" spans="1:6" s="54" customFormat="1" ht="51">
      <c r="A40" s="78"/>
      <c r="B40" s="126" t="s">
        <v>133</v>
      </c>
      <c r="C40" s="99"/>
      <c r="D40" s="91"/>
      <c r="E40" s="64"/>
      <c r="F40" s="64"/>
    </row>
    <row r="41" spans="1:6" s="54" customFormat="1">
      <c r="A41" s="56"/>
      <c r="B41" s="57" t="s">
        <v>26</v>
      </c>
      <c r="C41" s="58"/>
      <c r="D41" s="58"/>
      <c r="E41" s="59"/>
      <c r="F41" s="59"/>
    </row>
    <row r="42" spans="1:6" s="54" customFormat="1">
      <c r="A42" s="78"/>
      <c r="B42" s="89" t="s">
        <v>290</v>
      </c>
      <c r="C42" s="90">
        <v>4</v>
      </c>
      <c r="D42" s="91" t="s">
        <v>1</v>
      </c>
      <c r="E42" s="92"/>
      <c r="F42" s="64">
        <f t="shared" ref="F42" si="4">C42*E42</f>
        <v>0</v>
      </c>
    </row>
    <row r="43" spans="1:6" s="54" customFormat="1">
      <c r="A43" s="100"/>
      <c r="B43" s="101"/>
      <c r="C43" s="102"/>
      <c r="D43" s="103"/>
      <c r="E43" s="104"/>
      <c r="F43" s="104"/>
    </row>
    <row r="44" spans="1:6" s="54" customFormat="1">
      <c r="A44" s="93"/>
      <c r="B44" s="94"/>
      <c r="C44" s="95"/>
      <c r="D44" s="96"/>
      <c r="E44" s="97"/>
      <c r="F44" s="95"/>
    </row>
    <row r="45" spans="1:6" s="54" customFormat="1">
      <c r="A45" s="78">
        <f>COUNT($A$6:A44)+1</f>
        <v>6</v>
      </c>
      <c r="B45" s="98" t="s">
        <v>32</v>
      </c>
      <c r="C45" s="99"/>
      <c r="D45" s="91"/>
      <c r="E45" s="64"/>
      <c r="F45" s="64"/>
    </row>
    <row r="46" spans="1:6" s="54" customFormat="1" ht="51">
      <c r="A46" s="78"/>
      <c r="B46" s="126" t="s">
        <v>40</v>
      </c>
      <c r="C46" s="99"/>
      <c r="D46" s="91"/>
      <c r="E46" s="64"/>
      <c r="F46" s="64"/>
    </row>
    <row r="47" spans="1:6" s="54" customFormat="1">
      <c r="A47" s="56"/>
      <c r="B47" s="57" t="s">
        <v>26</v>
      </c>
      <c r="C47" s="58"/>
      <c r="D47" s="58"/>
      <c r="E47" s="59"/>
      <c r="F47" s="59"/>
    </row>
    <row r="48" spans="1:6" s="54" customFormat="1">
      <c r="A48" s="78"/>
      <c r="B48" s="89" t="s">
        <v>291</v>
      </c>
      <c r="C48" s="90">
        <v>4</v>
      </c>
      <c r="D48" s="91" t="s">
        <v>1</v>
      </c>
      <c r="E48" s="92"/>
      <c r="F48" s="64">
        <f t="shared" ref="F48" si="5">C48*E48</f>
        <v>0</v>
      </c>
    </row>
    <row r="49" spans="1:6" s="54" customFormat="1">
      <c r="A49" s="100"/>
      <c r="B49" s="101"/>
      <c r="C49" s="102"/>
      <c r="D49" s="103"/>
      <c r="E49" s="104"/>
      <c r="F49" s="104"/>
    </row>
    <row r="50" spans="1:6" s="54" customFormat="1">
      <c r="A50" s="93"/>
      <c r="B50" s="94"/>
      <c r="C50" s="95"/>
      <c r="D50" s="96"/>
      <c r="E50" s="97"/>
      <c r="F50" s="95"/>
    </row>
    <row r="51" spans="1:6" s="54" customFormat="1">
      <c r="A51" s="78">
        <f>COUNT($A$6:A50)+1</f>
        <v>7</v>
      </c>
      <c r="B51" s="98" t="s">
        <v>33</v>
      </c>
      <c r="C51" s="99"/>
      <c r="D51" s="91"/>
      <c r="E51" s="64"/>
      <c r="F51" s="64"/>
    </row>
    <row r="52" spans="1:6" s="54" customFormat="1" ht="76.5">
      <c r="A52" s="78"/>
      <c r="B52" s="126" t="s">
        <v>41</v>
      </c>
      <c r="C52" s="99"/>
      <c r="D52" s="91"/>
      <c r="E52" s="64"/>
      <c r="F52" s="64"/>
    </row>
    <row r="53" spans="1:6" s="54" customFormat="1">
      <c r="A53" s="56"/>
      <c r="B53" s="57" t="s">
        <v>26</v>
      </c>
      <c r="C53" s="58"/>
      <c r="D53" s="58"/>
      <c r="E53" s="59"/>
      <c r="F53" s="59"/>
    </row>
    <row r="54" spans="1:6" s="54" customFormat="1">
      <c r="A54" s="78"/>
      <c r="B54" s="89" t="s">
        <v>290</v>
      </c>
      <c r="C54" s="90">
        <v>48</v>
      </c>
      <c r="D54" s="91" t="s">
        <v>1</v>
      </c>
      <c r="E54" s="92"/>
      <c r="F54" s="64">
        <f t="shared" ref="F54" si="6">C54*E54</f>
        <v>0</v>
      </c>
    </row>
    <row r="55" spans="1:6" s="54" customFormat="1">
      <c r="A55" s="100"/>
      <c r="B55" s="101"/>
      <c r="C55" s="102"/>
      <c r="D55" s="103"/>
      <c r="E55" s="104"/>
      <c r="F55" s="104"/>
    </row>
    <row r="56" spans="1:6" s="54" customFormat="1">
      <c r="A56" s="93"/>
      <c r="B56" s="94"/>
      <c r="C56" s="95"/>
      <c r="D56" s="96"/>
      <c r="E56" s="97"/>
      <c r="F56" s="95"/>
    </row>
    <row r="57" spans="1:6" s="54" customFormat="1">
      <c r="A57" s="78">
        <f>COUNT($A$6:A56)+1</f>
        <v>8</v>
      </c>
      <c r="B57" s="98" t="s">
        <v>42</v>
      </c>
      <c r="C57" s="99"/>
      <c r="D57" s="91"/>
      <c r="E57" s="64"/>
      <c r="F57" s="64"/>
    </row>
    <row r="58" spans="1:6" s="54" customFormat="1" ht="38.25">
      <c r="A58" s="78"/>
      <c r="B58" s="126" t="s">
        <v>43</v>
      </c>
      <c r="C58" s="99"/>
      <c r="D58" s="91"/>
      <c r="E58" s="64"/>
      <c r="F58" s="64"/>
    </row>
    <row r="59" spans="1:6" s="54" customFormat="1">
      <c r="A59" s="56"/>
      <c r="B59" s="57" t="s">
        <v>26</v>
      </c>
      <c r="C59" s="58"/>
      <c r="D59" s="58"/>
      <c r="E59" s="59"/>
      <c r="F59" s="59"/>
    </row>
    <row r="60" spans="1:6" s="54" customFormat="1" ht="14.25">
      <c r="A60" s="78"/>
      <c r="B60" s="89" t="s">
        <v>44</v>
      </c>
      <c r="C60" s="90">
        <v>76</v>
      </c>
      <c r="D60" s="91" t="s">
        <v>13</v>
      </c>
      <c r="E60" s="92"/>
      <c r="F60" s="64">
        <f>C60*E60</f>
        <v>0</v>
      </c>
    </row>
    <row r="61" spans="1:6" s="54" customFormat="1">
      <c r="A61" s="100"/>
      <c r="B61" s="101"/>
      <c r="C61" s="102"/>
      <c r="D61" s="103"/>
      <c r="E61" s="104"/>
      <c r="F61" s="104"/>
    </row>
    <row r="62" spans="1:6" s="63" customFormat="1">
      <c r="A62" s="93"/>
      <c r="B62" s="94"/>
      <c r="C62" s="95"/>
      <c r="D62" s="96"/>
      <c r="E62" s="97"/>
      <c r="F62" s="95"/>
    </row>
    <row r="63" spans="1:6" s="54" customFormat="1">
      <c r="A63" s="78">
        <f>COUNT($A$5:A62)+1</f>
        <v>9</v>
      </c>
      <c r="B63" s="98" t="s">
        <v>229</v>
      </c>
      <c r="C63" s="99"/>
      <c r="D63" s="91"/>
      <c r="E63" s="64"/>
      <c r="F63" s="64"/>
    </row>
    <row r="64" spans="1:6" s="54" customFormat="1" ht="89.25">
      <c r="A64" s="78"/>
      <c r="B64" s="126" t="s">
        <v>292</v>
      </c>
      <c r="C64" s="99"/>
      <c r="D64" s="91"/>
      <c r="E64" s="64"/>
      <c r="F64" s="64"/>
    </row>
    <row r="65" spans="1:6" s="54" customFormat="1">
      <c r="A65" s="78"/>
      <c r="B65" s="89" t="s">
        <v>293</v>
      </c>
      <c r="C65" s="90">
        <v>1</v>
      </c>
      <c r="D65" s="91" t="s">
        <v>22</v>
      </c>
      <c r="E65" s="92"/>
      <c r="F65" s="64">
        <f>C65*E65</f>
        <v>0</v>
      </c>
    </row>
    <row r="66" spans="1:6" s="54" customFormat="1">
      <c r="A66" s="100"/>
      <c r="B66" s="101"/>
      <c r="C66" s="102"/>
      <c r="D66" s="103"/>
      <c r="E66" s="104"/>
      <c r="F66" s="104"/>
    </row>
    <row r="67" spans="1:6" s="63" customFormat="1">
      <c r="A67" s="93"/>
      <c r="B67" s="94"/>
      <c r="C67" s="95"/>
      <c r="D67" s="96"/>
      <c r="E67" s="97"/>
      <c r="F67" s="95"/>
    </row>
    <row r="68" spans="1:6" s="54" customFormat="1">
      <c r="A68" s="78">
        <f>COUNT($A$5:A67)+1</f>
        <v>10</v>
      </c>
      <c r="B68" s="98" t="s">
        <v>45</v>
      </c>
      <c r="C68" s="99"/>
      <c r="D68" s="91"/>
      <c r="E68" s="64"/>
      <c r="F68" s="64"/>
    </row>
    <row r="69" spans="1:6" s="54" customFormat="1" ht="25.5">
      <c r="A69" s="78"/>
      <c r="B69" s="126" t="s">
        <v>46</v>
      </c>
      <c r="C69" s="99"/>
      <c r="D69" s="91"/>
      <c r="E69" s="64"/>
      <c r="F69" s="64"/>
    </row>
    <row r="70" spans="1:6" s="54" customFormat="1">
      <c r="A70" s="78"/>
      <c r="B70" s="89" t="s">
        <v>30</v>
      </c>
      <c r="C70" s="90">
        <v>1</v>
      </c>
      <c r="D70" s="91" t="s">
        <v>1</v>
      </c>
      <c r="E70" s="92"/>
      <c r="F70" s="64">
        <f>C70*E70</f>
        <v>0</v>
      </c>
    </row>
    <row r="71" spans="1:6" s="54" customFormat="1">
      <c r="A71" s="100"/>
      <c r="B71" s="101"/>
      <c r="C71" s="102"/>
      <c r="D71" s="103"/>
      <c r="E71" s="104"/>
      <c r="F71" s="104"/>
    </row>
    <row r="72" spans="1:6" s="54" customFormat="1">
      <c r="A72" s="93"/>
      <c r="B72" s="94"/>
      <c r="C72" s="95"/>
      <c r="D72" s="96"/>
      <c r="E72" s="97"/>
      <c r="F72" s="95"/>
    </row>
    <row r="73" spans="1:6" s="54" customFormat="1">
      <c r="A73" s="78">
        <f>COUNT($A$6:A72)+1</f>
        <v>11</v>
      </c>
      <c r="B73" s="98" t="s">
        <v>47</v>
      </c>
      <c r="C73" s="99"/>
      <c r="D73" s="91"/>
      <c r="E73" s="64"/>
      <c r="F73" s="64"/>
    </row>
    <row r="74" spans="1:6" s="54" customFormat="1" ht="76.5">
      <c r="A74" s="78"/>
      <c r="B74" s="126" t="s">
        <v>48</v>
      </c>
      <c r="C74" s="99"/>
      <c r="D74" s="91"/>
      <c r="E74" s="64"/>
      <c r="F74" s="64"/>
    </row>
    <row r="75" spans="1:6" s="54" customFormat="1">
      <c r="A75" s="78"/>
      <c r="B75" s="89"/>
      <c r="C75" s="90">
        <v>1</v>
      </c>
      <c r="D75" s="91" t="s">
        <v>1</v>
      </c>
      <c r="E75" s="92"/>
      <c r="F75" s="64">
        <f>C75*E75</f>
        <v>0</v>
      </c>
    </row>
    <row r="76" spans="1:6" s="54" customFormat="1">
      <c r="A76" s="100"/>
      <c r="B76" s="101"/>
      <c r="C76" s="102"/>
      <c r="D76" s="103"/>
      <c r="E76" s="104"/>
      <c r="F76" s="104"/>
    </row>
    <row r="77" spans="1:6" s="54" customFormat="1">
      <c r="A77" s="93"/>
      <c r="B77" s="94"/>
      <c r="C77" s="95"/>
      <c r="D77" s="96"/>
      <c r="E77" s="97"/>
      <c r="F77" s="95"/>
    </row>
    <row r="78" spans="1:6" s="54" customFormat="1">
      <c r="A78" s="78">
        <f>COUNT($A$5:A77)+1</f>
        <v>12</v>
      </c>
      <c r="B78" s="98" t="s">
        <v>136</v>
      </c>
      <c r="C78" s="99"/>
      <c r="D78" s="91"/>
      <c r="E78" s="64"/>
      <c r="F78" s="64"/>
    </row>
    <row r="79" spans="1:6" s="54" customFormat="1" ht="51">
      <c r="A79" s="78"/>
      <c r="B79" s="126" t="s">
        <v>294</v>
      </c>
      <c r="C79" s="99"/>
      <c r="D79" s="91"/>
      <c r="E79" s="64"/>
      <c r="F79" s="64"/>
    </row>
    <row r="80" spans="1:6" s="54" customFormat="1" ht="14.25">
      <c r="A80" s="78"/>
      <c r="B80" s="89" t="s">
        <v>295</v>
      </c>
      <c r="C80" s="90">
        <v>5.5</v>
      </c>
      <c r="D80" s="91" t="s">
        <v>13</v>
      </c>
      <c r="E80" s="92"/>
      <c r="F80" s="64">
        <f t="shared" ref="F80:F81" si="7">C80*E80</f>
        <v>0</v>
      </c>
    </row>
    <row r="81" spans="1:6" s="54" customFormat="1" ht="14.25">
      <c r="A81" s="78"/>
      <c r="B81" s="89" t="s">
        <v>296</v>
      </c>
      <c r="C81" s="90">
        <v>5</v>
      </c>
      <c r="D81" s="91" t="s">
        <v>13</v>
      </c>
      <c r="E81" s="92"/>
      <c r="F81" s="64">
        <f t="shared" si="7"/>
        <v>0</v>
      </c>
    </row>
    <row r="82" spans="1:6" s="54" customFormat="1" ht="14.25">
      <c r="A82" s="78"/>
      <c r="B82" s="89" t="s">
        <v>139</v>
      </c>
      <c r="C82" s="90">
        <v>6.5</v>
      </c>
      <c r="D82" s="91" t="s">
        <v>13</v>
      </c>
      <c r="E82" s="92"/>
      <c r="F82" s="64">
        <f>C82*E82</f>
        <v>0</v>
      </c>
    </row>
    <row r="83" spans="1:6" s="54" customFormat="1" ht="14.25">
      <c r="A83" s="78"/>
      <c r="B83" s="89" t="s">
        <v>297</v>
      </c>
      <c r="C83" s="90">
        <v>5</v>
      </c>
      <c r="D83" s="91" t="s">
        <v>13</v>
      </c>
      <c r="E83" s="92"/>
      <c r="F83" s="64">
        <f>C83*E83</f>
        <v>0</v>
      </c>
    </row>
    <row r="84" spans="1:6" s="54" customFormat="1">
      <c r="A84" s="100"/>
      <c r="B84" s="101"/>
      <c r="C84" s="102"/>
      <c r="D84" s="103"/>
      <c r="E84" s="104"/>
      <c r="F84" s="104"/>
    </row>
    <row r="85" spans="1:6" s="54" customFormat="1">
      <c r="A85" s="93"/>
      <c r="B85" s="94"/>
      <c r="C85" s="95"/>
      <c r="D85" s="96"/>
      <c r="E85" s="97"/>
      <c r="F85" s="95"/>
    </row>
    <row r="86" spans="1:6" s="54" customFormat="1">
      <c r="A86" s="78">
        <f>COUNT($A$5:A85)+1</f>
        <v>13</v>
      </c>
      <c r="B86" s="98" t="s">
        <v>298</v>
      </c>
      <c r="C86" s="99"/>
      <c r="D86" s="91"/>
      <c r="E86" s="64"/>
      <c r="F86" s="64"/>
    </row>
    <row r="87" spans="1:6" s="54" customFormat="1" ht="38.25">
      <c r="A87" s="78"/>
      <c r="B87" s="126" t="s">
        <v>299</v>
      </c>
      <c r="C87" s="99"/>
      <c r="D87" s="91"/>
      <c r="E87" s="64"/>
      <c r="F87" s="64"/>
    </row>
    <row r="88" spans="1:6" s="54" customFormat="1" ht="14.25">
      <c r="A88" s="78"/>
      <c r="B88" s="89"/>
      <c r="C88" s="90">
        <v>7</v>
      </c>
      <c r="D88" s="91" t="s">
        <v>13</v>
      </c>
      <c r="E88" s="92"/>
      <c r="F88" s="64">
        <f>C88*E88</f>
        <v>0</v>
      </c>
    </row>
    <row r="89" spans="1:6" s="54" customFormat="1">
      <c r="A89" s="100"/>
      <c r="B89" s="101"/>
      <c r="C89" s="102"/>
      <c r="D89" s="103"/>
      <c r="E89" s="104"/>
      <c r="F89" s="104"/>
    </row>
    <row r="90" spans="1:6" s="54" customFormat="1">
      <c r="A90" s="93"/>
      <c r="B90" s="94"/>
      <c r="C90" s="95"/>
      <c r="D90" s="96"/>
      <c r="E90" s="97"/>
      <c r="F90" s="95"/>
    </row>
    <row r="91" spans="1:6" s="54" customFormat="1">
      <c r="A91" s="78">
        <f>COUNT($A$5:A90)+1</f>
        <v>14</v>
      </c>
      <c r="B91" s="98" t="s">
        <v>300</v>
      </c>
      <c r="C91" s="99"/>
      <c r="D91" s="91"/>
      <c r="E91" s="64"/>
      <c r="F91" s="64"/>
    </row>
    <row r="92" spans="1:6" s="54" customFormat="1" ht="38.25">
      <c r="A92" s="78"/>
      <c r="B92" s="126" t="s">
        <v>141</v>
      </c>
      <c r="C92" s="99"/>
      <c r="D92" s="91"/>
      <c r="E92" s="64"/>
      <c r="F92" s="64"/>
    </row>
    <row r="93" spans="1:6" s="54" customFormat="1">
      <c r="A93" s="78"/>
      <c r="B93" s="89" t="s">
        <v>301</v>
      </c>
      <c r="C93" s="90">
        <v>95</v>
      </c>
      <c r="D93" s="91" t="s">
        <v>143</v>
      </c>
      <c r="E93" s="92"/>
      <c r="F93" s="64">
        <f>C93*E93</f>
        <v>0</v>
      </c>
    </row>
    <row r="94" spans="1:6" s="54" customFormat="1">
      <c r="A94" s="78"/>
      <c r="B94" s="89" t="s">
        <v>302</v>
      </c>
      <c r="C94" s="90">
        <v>20</v>
      </c>
      <c r="D94" s="91" t="s">
        <v>143</v>
      </c>
      <c r="E94" s="92"/>
      <c r="F94" s="64">
        <f>C94*E94</f>
        <v>0</v>
      </c>
    </row>
    <row r="95" spans="1:6" s="54" customFormat="1">
      <c r="A95" s="100"/>
      <c r="B95" s="101"/>
      <c r="C95" s="102"/>
      <c r="D95" s="103"/>
      <c r="E95" s="104"/>
      <c r="F95" s="104"/>
    </row>
    <row r="96" spans="1:6" s="54" customFormat="1">
      <c r="A96" s="93"/>
      <c r="B96" s="94"/>
      <c r="C96" s="95"/>
      <c r="D96" s="96"/>
      <c r="E96" s="97"/>
      <c r="F96" s="95"/>
    </row>
    <row r="97" spans="1:6" s="54" customFormat="1">
      <c r="A97" s="78">
        <f>COUNT($A$5:A95)+1</f>
        <v>15</v>
      </c>
      <c r="B97" s="98" t="s">
        <v>303</v>
      </c>
      <c r="C97" s="99"/>
      <c r="D97" s="91"/>
      <c r="E97" s="64"/>
      <c r="F97" s="64"/>
    </row>
    <row r="98" spans="1:6" s="54" customFormat="1" ht="165.75">
      <c r="A98" s="78"/>
      <c r="B98" s="89" t="s">
        <v>304</v>
      </c>
      <c r="C98" s="90"/>
      <c r="D98" s="91"/>
      <c r="E98" s="64"/>
      <c r="F98" s="64"/>
    </row>
    <row r="99" spans="1:6" s="54" customFormat="1">
      <c r="A99" s="193"/>
      <c r="B99" s="194" t="s">
        <v>305</v>
      </c>
      <c r="C99" s="60"/>
      <c r="D99" s="195"/>
      <c r="E99" s="196"/>
      <c r="F99" s="196"/>
    </row>
    <row r="100" spans="1:6" s="54" customFormat="1">
      <c r="A100" s="78"/>
      <c r="B100" s="89" t="s">
        <v>306</v>
      </c>
      <c r="C100" s="90">
        <v>1</v>
      </c>
      <c r="D100" s="91" t="s">
        <v>1</v>
      </c>
      <c r="E100" s="92"/>
      <c r="F100" s="64">
        <f>C100*E100</f>
        <v>0</v>
      </c>
    </row>
    <row r="101" spans="1:6" s="54" customFormat="1">
      <c r="A101" s="100"/>
      <c r="B101" s="101"/>
      <c r="C101" s="102"/>
      <c r="D101" s="103"/>
      <c r="E101" s="104"/>
      <c r="F101" s="104"/>
    </row>
    <row r="102" spans="1:6" s="54" customFormat="1">
      <c r="A102" s="93"/>
      <c r="B102" s="94"/>
      <c r="C102" s="95"/>
      <c r="D102" s="96"/>
      <c r="E102" s="97"/>
      <c r="F102" s="95"/>
    </row>
    <row r="103" spans="1:6" s="54" customFormat="1">
      <c r="A103" s="78">
        <f>COUNT($A$5:A101)+1</f>
        <v>16</v>
      </c>
      <c r="B103" s="98" t="s">
        <v>307</v>
      </c>
      <c r="C103" s="99"/>
      <c r="D103" s="91"/>
      <c r="E103" s="64"/>
      <c r="F103" s="64"/>
    </row>
    <row r="104" spans="1:6" s="54" customFormat="1" ht="204">
      <c r="A104" s="78"/>
      <c r="B104" s="89" t="s">
        <v>308</v>
      </c>
      <c r="C104" s="90"/>
      <c r="D104" s="91"/>
      <c r="E104" s="64"/>
      <c r="F104" s="64"/>
    </row>
    <row r="105" spans="1:6" s="54" customFormat="1">
      <c r="A105" s="197"/>
      <c r="B105" s="198" t="s">
        <v>305</v>
      </c>
      <c r="C105" s="60"/>
      <c r="D105" s="195"/>
      <c r="E105" s="196"/>
      <c r="F105" s="196"/>
    </row>
    <row r="106" spans="1:6" s="54" customFormat="1">
      <c r="A106" s="78"/>
      <c r="B106" s="89" t="s">
        <v>309</v>
      </c>
      <c r="C106" s="90">
        <v>1</v>
      </c>
      <c r="D106" s="91" t="s">
        <v>1</v>
      </c>
      <c r="E106" s="92"/>
      <c r="F106" s="64">
        <f t="shared" ref="F106" si="8">C106*E106</f>
        <v>0</v>
      </c>
    </row>
    <row r="107" spans="1:6" s="54" customFormat="1">
      <c r="A107" s="100"/>
      <c r="B107" s="101"/>
      <c r="C107" s="102"/>
      <c r="D107" s="103"/>
      <c r="E107" s="104"/>
      <c r="F107" s="104"/>
    </row>
    <row r="108" spans="1:6" s="54" customFormat="1">
      <c r="A108" s="93"/>
      <c r="B108" s="94"/>
      <c r="C108" s="95"/>
      <c r="D108" s="96"/>
      <c r="E108" s="97"/>
      <c r="F108" s="95"/>
    </row>
    <row r="109" spans="1:6" s="54" customFormat="1">
      <c r="A109" s="78">
        <f>COUNT($A$6:A108)+1</f>
        <v>17</v>
      </c>
      <c r="B109" s="98" t="s">
        <v>49</v>
      </c>
      <c r="C109" s="99"/>
      <c r="D109" s="91"/>
      <c r="E109" s="64"/>
      <c r="F109" s="64"/>
    </row>
    <row r="110" spans="1:6" s="54" customFormat="1" ht="38.25">
      <c r="A110" s="78"/>
      <c r="B110" s="89" t="s">
        <v>50</v>
      </c>
      <c r="C110" s="90"/>
      <c r="D110" s="91"/>
      <c r="E110" s="64"/>
      <c r="F110" s="64"/>
    </row>
    <row r="111" spans="1:6" s="54" customFormat="1">
      <c r="A111" s="61"/>
      <c r="B111" s="57" t="s">
        <v>26</v>
      </c>
      <c r="C111" s="58"/>
      <c r="D111" s="58"/>
      <c r="E111" s="59"/>
      <c r="F111" s="59"/>
    </row>
    <row r="112" spans="1:6" s="54" customFormat="1" ht="14.25">
      <c r="A112" s="78"/>
      <c r="B112" s="89" t="s">
        <v>54</v>
      </c>
      <c r="C112" s="90">
        <v>2</v>
      </c>
      <c r="D112" s="91" t="s">
        <v>9</v>
      </c>
      <c r="E112" s="92"/>
      <c r="F112" s="64">
        <f t="shared" ref="F112" si="9">C112*E112</f>
        <v>0</v>
      </c>
    </row>
    <row r="113" spans="1:6" s="54" customFormat="1">
      <c r="A113" s="100"/>
      <c r="B113" s="101"/>
      <c r="C113" s="102"/>
      <c r="D113" s="103"/>
      <c r="E113" s="104"/>
      <c r="F113" s="104"/>
    </row>
    <row r="114" spans="1:6" s="54" customFormat="1">
      <c r="A114" s="93"/>
      <c r="B114" s="94"/>
      <c r="C114" s="95"/>
      <c r="D114" s="96"/>
      <c r="E114" s="97"/>
      <c r="F114" s="95"/>
    </row>
    <row r="115" spans="1:6" s="54" customFormat="1">
      <c r="A115" s="78">
        <f>COUNT($A$7:A114)+1</f>
        <v>18</v>
      </c>
      <c r="B115" s="98" t="s">
        <v>148</v>
      </c>
      <c r="C115" s="99"/>
      <c r="D115" s="91"/>
      <c r="E115" s="64"/>
      <c r="F115" s="64"/>
    </row>
    <row r="116" spans="1:6" s="54" customFormat="1" ht="38.25">
      <c r="A116" s="78"/>
      <c r="B116" s="89" t="s">
        <v>149</v>
      </c>
      <c r="C116" s="90"/>
      <c r="D116" s="91"/>
      <c r="E116" s="64"/>
      <c r="F116" s="64"/>
    </row>
    <row r="117" spans="1:6" s="54" customFormat="1">
      <c r="A117" s="60"/>
      <c r="B117" s="57" t="s">
        <v>30</v>
      </c>
      <c r="C117" s="58"/>
      <c r="D117" s="58"/>
      <c r="E117" s="59"/>
      <c r="F117" s="59"/>
    </row>
    <row r="118" spans="1:6" s="54" customFormat="1">
      <c r="A118" s="78"/>
      <c r="B118" s="89" t="s">
        <v>310</v>
      </c>
      <c r="C118" s="90">
        <v>2</v>
      </c>
      <c r="D118" s="91" t="s">
        <v>1</v>
      </c>
      <c r="E118" s="92"/>
      <c r="F118" s="64">
        <f t="shared" ref="F118" si="10">C118*E118</f>
        <v>0</v>
      </c>
    </row>
    <row r="119" spans="1:6" s="54" customFormat="1">
      <c r="A119" s="78"/>
      <c r="B119" s="89"/>
      <c r="C119" s="90"/>
      <c r="D119" s="91"/>
      <c r="E119" s="293"/>
      <c r="F119" s="64"/>
    </row>
    <row r="120" spans="1:6" s="54" customFormat="1">
      <c r="A120" s="93"/>
      <c r="B120" s="94"/>
      <c r="C120" s="95"/>
      <c r="D120" s="96"/>
      <c r="E120" s="97"/>
      <c r="F120" s="95"/>
    </row>
    <row r="121" spans="1:6" s="54" customFormat="1">
      <c r="A121" s="78">
        <f>COUNT($A$6:A120)+1</f>
        <v>19</v>
      </c>
      <c r="B121" s="98" t="s">
        <v>247</v>
      </c>
      <c r="C121" s="99"/>
      <c r="D121" s="91"/>
      <c r="E121" s="64"/>
      <c r="F121" s="64"/>
    </row>
    <row r="122" spans="1:6" s="54" customFormat="1" ht="25.5">
      <c r="A122" s="78"/>
      <c r="B122" s="89" t="s">
        <v>311</v>
      </c>
      <c r="C122" s="90"/>
      <c r="D122" s="91"/>
      <c r="E122" s="64"/>
      <c r="F122" s="64"/>
    </row>
    <row r="123" spans="1:6" s="152" customFormat="1">
      <c r="A123" s="61"/>
      <c r="B123" s="199" t="s">
        <v>64</v>
      </c>
      <c r="C123" s="60"/>
      <c r="D123" s="60"/>
      <c r="E123" s="151"/>
      <c r="F123" s="151"/>
    </row>
    <row r="124" spans="1:6" s="152" customFormat="1">
      <c r="A124" s="61"/>
      <c r="B124" s="199" t="s">
        <v>65</v>
      </c>
      <c r="C124" s="60"/>
      <c r="D124" s="60"/>
      <c r="E124" s="151"/>
      <c r="F124" s="151"/>
    </row>
    <row r="125" spans="1:6" s="54" customFormat="1">
      <c r="A125" s="78"/>
      <c r="B125" s="89" t="s">
        <v>312</v>
      </c>
      <c r="C125" s="90">
        <v>1</v>
      </c>
      <c r="D125" s="91" t="s">
        <v>1</v>
      </c>
      <c r="E125" s="92"/>
      <c r="F125" s="64">
        <f t="shared" ref="F125" si="11">C125*E125</f>
        <v>0</v>
      </c>
    </row>
    <row r="126" spans="1:6" s="54" customFormat="1">
      <c r="A126" s="100"/>
      <c r="B126" s="101"/>
      <c r="C126" s="102"/>
      <c r="D126" s="103"/>
      <c r="E126" s="104"/>
      <c r="F126" s="104"/>
    </row>
    <row r="127" spans="1:6" s="54" customFormat="1">
      <c r="A127" s="93"/>
      <c r="B127" s="94"/>
      <c r="C127" s="95"/>
      <c r="D127" s="96"/>
      <c r="E127" s="97"/>
      <c r="F127" s="95"/>
    </row>
    <row r="128" spans="1:6" s="54" customFormat="1" ht="25.5">
      <c r="A128" s="78">
        <f>COUNT($A$5:A127)+1</f>
        <v>20</v>
      </c>
      <c r="B128" s="98" t="s">
        <v>313</v>
      </c>
      <c r="C128" s="99"/>
      <c r="D128" s="91"/>
      <c r="E128" s="64"/>
      <c r="F128" s="64"/>
    </row>
    <row r="129" spans="1:6" s="54" customFormat="1" ht="25.5">
      <c r="A129" s="78"/>
      <c r="B129" s="89" t="s">
        <v>314</v>
      </c>
      <c r="C129" s="90"/>
      <c r="D129" s="91"/>
      <c r="E129" s="64"/>
      <c r="F129" s="64"/>
    </row>
    <row r="130" spans="1:6" s="54" customFormat="1">
      <c r="A130" s="78"/>
      <c r="B130" s="89" t="s">
        <v>302</v>
      </c>
      <c r="C130" s="90">
        <v>2</v>
      </c>
      <c r="D130" s="91" t="s">
        <v>1</v>
      </c>
      <c r="E130" s="92"/>
      <c r="F130" s="64">
        <f t="shared" ref="F130" si="12">C130*E130</f>
        <v>0</v>
      </c>
    </row>
    <row r="131" spans="1:6" s="54" customFormat="1">
      <c r="A131" s="100"/>
      <c r="B131" s="101"/>
      <c r="C131" s="102"/>
      <c r="D131" s="103"/>
      <c r="E131" s="104"/>
      <c r="F131" s="104"/>
    </row>
    <row r="132" spans="1:6" s="54" customFormat="1">
      <c r="A132" s="93"/>
      <c r="B132" s="94"/>
      <c r="C132" s="95"/>
      <c r="D132" s="96"/>
      <c r="E132" s="97"/>
      <c r="F132" s="95"/>
    </row>
    <row r="133" spans="1:6" s="54" customFormat="1">
      <c r="A133" s="78">
        <f>COUNT($A$6:A132)+1</f>
        <v>21</v>
      </c>
      <c r="B133" s="98" t="s">
        <v>72</v>
      </c>
      <c r="C133" s="99"/>
      <c r="D133" s="91"/>
      <c r="E133" s="64"/>
      <c r="F133" s="64"/>
    </row>
    <row r="134" spans="1:6" s="54" customFormat="1">
      <c r="A134" s="78"/>
      <c r="B134" s="89" t="s">
        <v>73</v>
      </c>
      <c r="C134" s="90"/>
    </row>
    <row r="135" spans="1:6" s="54" customFormat="1">
      <c r="A135" s="78"/>
      <c r="B135" s="89"/>
      <c r="C135" s="90">
        <v>1</v>
      </c>
      <c r="D135" s="91" t="s">
        <v>1</v>
      </c>
      <c r="E135" s="92"/>
      <c r="F135" s="64">
        <f>C135*E135</f>
        <v>0</v>
      </c>
    </row>
    <row r="136" spans="1:6" s="54" customFormat="1">
      <c r="A136" s="100"/>
      <c r="B136" s="101"/>
      <c r="C136" s="102"/>
      <c r="D136" s="103"/>
      <c r="E136" s="104"/>
      <c r="F136" s="104"/>
    </row>
    <row r="137" spans="1:6" s="54" customFormat="1">
      <c r="A137" s="93"/>
      <c r="B137" s="94"/>
      <c r="C137" s="95"/>
      <c r="D137" s="96"/>
      <c r="E137" s="97"/>
      <c r="F137" s="95"/>
    </row>
    <row r="138" spans="1:6" s="54" customFormat="1">
      <c r="A138" s="78">
        <f>COUNT($A$6:A137)+1</f>
        <v>22</v>
      </c>
      <c r="B138" s="98" t="s">
        <v>74</v>
      </c>
      <c r="C138" s="99"/>
      <c r="D138" s="91"/>
      <c r="E138" s="64"/>
      <c r="F138" s="64"/>
    </row>
    <row r="139" spans="1:6" s="54" customFormat="1">
      <c r="A139" s="78"/>
      <c r="B139" s="89" t="s">
        <v>75</v>
      </c>
      <c r="C139" s="90"/>
      <c r="D139" s="91"/>
      <c r="E139" s="64"/>
      <c r="F139" s="64"/>
    </row>
    <row r="140" spans="1:6" s="54" customFormat="1">
      <c r="A140" s="61"/>
      <c r="B140" s="62"/>
      <c r="C140" s="58">
        <v>2</v>
      </c>
      <c r="D140" s="91" t="s">
        <v>1</v>
      </c>
      <c r="E140" s="92"/>
      <c r="F140" s="64">
        <f>C140*E140</f>
        <v>0</v>
      </c>
    </row>
    <row r="141" spans="1:6" s="54" customFormat="1">
      <c r="A141" s="100"/>
      <c r="B141" s="101"/>
      <c r="C141" s="102"/>
      <c r="D141" s="103"/>
      <c r="E141" s="104"/>
      <c r="F141" s="104"/>
    </row>
    <row r="142" spans="1:6" s="54" customFormat="1">
      <c r="A142" s="93"/>
      <c r="B142" s="94"/>
      <c r="C142" s="95"/>
      <c r="D142" s="96"/>
      <c r="E142" s="97"/>
      <c r="F142" s="95"/>
    </row>
    <row r="143" spans="1:6" s="54" customFormat="1">
      <c r="A143" s="78">
        <f>COUNT($A$6:A142)+1</f>
        <v>23</v>
      </c>
      <c r="B143" s="98" t="s">
        <v>76</v>
      </c>
      <c r="C143" s="99"/>
      <c r="D143" s="91"/>
      <c r="E143" s="64"/>
      <c r="F143" s="64"/>
    </row>
    <row r="144" spans="1:6" s="54" customFormat="1" ht="25.5">
      <c r="A144" s="78"/>
      <c r="B144" s="89" t="s">
        <v>151</v>
      </c>
      <c r="C144" s="90"/>
      <c r="D144" s="91"/>
      <c r="E144" s="64"/>
      <c r="F144" s="64"/>
    </row>
    <row r="145" spans="1:6" s="54" customFormat="1">
      <c r="A145" s="78"/>
      <c r="B145" s="89" t="s">
        <v>78</v>
      </c>
      <c r="C145" s="90">
        <v>26</v>
      </c>
      <c r="D145" s="91" t="s">
        <v>1</v>
      </c>
      <c r="E145" s="92"/>
      <c r="F145" s="64">
        <f t="shared" ref="F145:F146" si="13">C145*E145</f>
        <v>0</v>
      </c>
    </row>
    <row r="146" spans="1:6" s="54" customFormat="1">
      <c r="A146" s="78"/>
      <c r="B146" s="89" t="s">
        <v>315</v>
      </c>
      <c r="C146" s="90">
        <v>4</v>
      </c>
      <c r="D146" s="91" t="s">
        <v>1</v>
      </c>
      <c r="E146" s="92"/>
      <c r="F146" s="64">
        <f t="shared" si="13"/>
        <v>0</v>
      </c>
    </row>
    <row r="147" spans="1:6" s="54" customFormat="1">
      <c r="A147" s="100"/>
      <c r="B147" s="101"/>
      <c r="C147" s="102"/>
      <c r="D147" s="103"/>
      <c r="E147" s="104"/>
      <c r="F147" s="104"/>
    </row>
    <row r="148" spans="1:6" s="54" customFormat="1">
      <c r="A148" s="93"/>
      <c r="B148" s="94"/>
      <c r="C148" s="95"/>
      <c r="D148" s="96"/>
      <c r="E148" s="97"/>
      <c r="F148" s="95"/>
    </row>
    <row r="149" spans="1:6" s="54" customFormat="1">
      <c r="A149" s="78">
        <f>COUNT($A$6:A146)+1</f>
        <v>24</v>
      </c>
      <c r="B149" s="98" t="s">
        <v>79</v>
      </c>
      <c r="C149" s="99"/>
      <c r="D149" s="91"/>
      <c r="E149" s="64"/>
      <c r="F149" s="64"/>
    </row>
    <row r="150" spans="1:6" s="54" customFormat="1">
      <c r="A150" s="78"/>
      <c r="B150" s="89" t="s">
        <v>80</v>
      </c>
      <c r="C150" s="90"/>
      <c r="D150" s="91"/>
      <c r="E150" s="64"/>
      <c r="F150" s="64"/>
    </row>
    <row r="151" spans="1:6" s="54" customFormat="1">
      <c r="A151" s="78"/>
      <c r="B151" s="89" t="s">
        <v>78</v>
      </c>
      <c r="C151" s="90">
        <v>2</v>
      </c>
      <c r="D151" s="91" t="s">
        <v>1</v>
      </c>
      <c r="E151" s="92"/>
      <c r="F151" s="64">
        <f t="shared" ref="F151:F153" si="14">C151*E151</f>
        <v>0</v>
      </c>
    </row>
    <row r="152" spans="1:6" s="54" customFormat="1">
      <c r="A152" s="78"/>
      <c r="B152" s="89" t="s">
        <v>315</v>
      </c>
      <c r="C152" s="90">
        <v>2</v>
      </c>
      <c r="D152" s="91" t="s">
        <v>1</v>
      </c>
      <c r="E152" s="92"/>
      <c r="F152" s="64">
        <f t="shared" si="14"/>
        <v>0</v>
      </c>
    </row>
    <row r="153" spans="1:6" s="54" customFormat="1">
      <c r="A153" s="78"/>
      <c r="B153" s="89" t="s">
        <v>316</v>
      </c>
      <c r="C153" s="90">
        <v>1</v>
      </c>
      <c r="D153" s="91" t="s">
        <v>1</v>
      </c>
      <c r="E153" s="92"/>
      <c r="F153" s="64">
        <f t="shared" si="14"/>
        <v>0</v>
      </c>
    </row>
    <row r="154" spans="1:6" s="54" customFormat="1">
      <c r="A154" s="100"/>
      <c r="B154" s="101"/>
      <c r="C154" s="102"/>
      <c r="D154" s="103"/>
      <c r="E154" s="104"/>
      <c r="F154" s="104"/>
    </row>
    <row r="155" spans="1:6" s="54" customFormat="1">
      <c r="A155" s="93"/>
      <c r="B155" s="94"/>
      <c r="C155" s="95"/>
      <c r="D155" s="96"/>
      <c r="E155" s="97"/>
      <c r="F155" s="95"/>
    </row>
    <row r="156" spans="1:6" s="54" customFormat="1">
      <c r="A156" s="78">
        <f>COUNT($A$6:A155)+1</f>
        <v>25</v>
      </c>
      <c r="B156" s="98" t="s">
        <v>81</v>
      </c>
      <c r="C156" s="99"/>
      <c r="D156" s="91"/>
      <c r="E156" s="64"/>
      <c r="F156" s="64"/>
    </row>
    <row r="157" spans="1:6" s="54" customFormat="1" ht="38.25">
      <c r="A157" s="78"/>
      <c r="B157" s="89" t="s">
        <v>154</v>
      </c>
      <c r="C157" s="90"/>
      <c r="D157" s="91"/>
      <c r="E157" s="64"/>
      <c r="F157" s="64"/>
    </row>
    <row r="158" spans="1:6" s="54" customFormat="1" ht="14.25">
      <c r="A158" s="78"/>
      <c r="B158" s="89"/>
      <c r="C158" s="90">
        <v>7</v>
      </c>
      <c r="D158" s="91" t="s">
        <v>13</v>
      </c>
      <c r="E158" s="92"/>
      <c r="F158" s="64">
        <f>C158*E158</f>
        <v>0</v>
      </c>
    </row>
    <row r="159" spans="1:6" s="54" customFormat="1">
      <c r="A159" s="100"/>
      <c r="B159" s="101"/>
      <c r="C159" s="102"/>
      <c r="D159" s="103"/>
      <c r="E159" s="104"/>
      <c r="F159" s="104"/>
    </row>
    <row r="160" spans="1:6" s="77" customFormat="1">
      <c r="A160" s="93"/>
      <c r="B160" s="94"/>
      <c r="C160" s="95"/>
      <c r="D160" s="96"/>
      <c r="E160" s="97"/>
      <c r="F160" s="95"/>
    </row>
    <row r="161" spans="1:6" s="54" customFormat="1">
      <c r="A161" s="78">
        <f>COUNT($A$6:A160)+1</f>
        <v>26</v>
      </c>
      <c r="B161" s="98" t="s">
        <v>82</v>
      </c>
      <c r="C161" s="99"/>
      <c r="D161" s="91"/>
      <c r="E161" s="64"/>
      <c r="F161" s="64"/>
    </row>
    <row r="162" spans="1:6" s="54" customFormat="1" ht="114.75">
      <c r="A162" s="78"/>
      <c r="B162" s="89" t="s">
        <v>155</v>
      </c>
      <c r="C162" s="90"/>
      <c r="D162" s="91"/>
      <c r="E162" s="64"/>
      <c r="F162" s="64"/>
    </row>
    <row r="163" spans="1:6" s="54" customFormat="1">
      <c r="A163" s="61"/>
      <c r="B163" s="62" t="s">
        <v>26</v>
      </c>
      <c r="C163" s="58"/>
      <c r="D163" s="58"/>
      <c r="E163" s="59"/>
      <c r="F163" s="59"/>
    </row>
    <row r="164" spans="1:6" s="77" customFormat="1" ht="14.25">
      <c r="A164" s="78"/>
      <c r="B164" s="89" t="s">
        <v>295</v>
      </c>
      <c r="C164" s="90">
        <v>5.5</v>
      </c>
      <c r="D164" s="91" t="s">
        <v>13</v>
      </c>
      <c r="E164" s="92"/>
      <c r="F164" s="64">
        <f>C164*E164</f>
        <v>0</v>
      </c>
    </row>
    <row r="165" spans="1:6" s="77" customFormat="1" ht="14.25">
      <c r="A165" s="78"/>
      <c r="B165" s="89" t="s">
        <v>296</v>
      </c>
      <c r="C165" s="90">
        <v>5</v>
      </c>
      <c r="D165" s="91" t="s">
        <v>13</v>
      </c>
      <c r="E165" s="92"/>
      <c r="F165" s="64">
        <f>C165*E165</f>
        <v>0</v>
      </c>
    </row>
    <row r="166" spans="1:6" s="77" customFormat="1" ht="14.25">
      <c r="A166" s="78"/>
      <c r="B166" s="89" t="s">
        <v>139</v>
      </c>
      <c r="C166" s="90">
        <v>6.5</v>
      </c>
      <c r="D166" s="91" t="s">
        <v>13</v>
      </c>
      <c r="E166" s="92"/>
      <c r="F166" s="64">
        <f>C166*E166</f>
        <v>0</v>
      </c>
    </row>
    <row r="167" spans="1:6" s="77" customFormat="1" ht="14.25">
      <c r="A167" s="78"/>
      <c r="B167" s="89" t="s">
        <v>297</v>
      </c>
      <c r="C167" s="90">
        <v>5</v>
      </c>
      <c r="D167" s="91" t="s">
        <v>13</v>
      </c>
      <c r="E167" s="92"/>
      <c r="F167" s="64">
        <f>C167*E167</f>
        <v>0</v>
      </c>
    </row>
    <row r="168" spans="1:6" s="77" customFormat="1">
      <c r="A168" s="100"/>
      <c r="B168" s="101"/>
      <c r="C168" s="102"/>
      <c r="D168" s="103"/>
      <c r="E168" s="104"/>
      <c r="F168" s="104"/>
    </row>
    <row r="169" spans="1:6" s="54" customFormat="1">
      <c r="A169" s="93"/>
      <c r="B169" s="94"/>
      <c r="C169" s="95"/>
      <c r="D169" s="96"/>
      <c r="E169" s="97"/>
      <c r="F169" s="95"/>
    </row>
    <row r="170" spans="1:6" s="54" customFormat="1">
      <c r="A170" s="78">
        <f>COUNT($A$6:A165)+1</f>
        <v>27</v>
      </c>
      <c r="B170" s="98" t="s">
        <v>82</v>
      </c>
      <c r="C170" s="99"/>
      <c r="D170" s="91"/>
      <c r="E170" s="64"/>
      <c r="F170" s="64"/>
    </row>
    <row r="171" spans="1:6" s="54" customFormat="1" ht="114.75">
      <c r="A171" s="78"/>
      <c r="B171" s="89" t="s">
        <v>262</v>
      </c>
      <c r="C171" s="90"/>
      <c r="D171" s="91"/>
      <c r="E171" s="64"/>
      <c r="F171" s="64"/>
    </row>
    <row r="172" spans="1:6" s="54" customFormat="1">
      <c r="A172" s="78"/>
      <c r="B172" s="160" t="s">
        <v>26</v>
      </c>
      <c r="C172" s="162"/>
      <c r="D172" s="162"/>
      <c r="E172" s="64"/>
      <c r="F172" s="64"/>
    </row>
    <row r="173" spans="1:6" s="54" customFormat="1" ht="14.25">
      <c r="A173" s="78"/>
      <c r="B173" s="89" t="s">
        <v>295</v>
      </c>
      <c r="C173" s="90"/>
      <c r="D173" s="91" t="s">
        <v>13</v>
      </c>
      <c r="E173" s="92"/>
      <c r="F173" s="64">
        <f>C173*E173</f>
        <v>0</v>
      </c>
    </row>
    <row r="174" spans="1:6" s="54" customFormat="1" ht="14.25">
      <c r="A174" s="78"/>
      <c r="B174" s="89" t="s">
        <v>138</v>
      </c>
      <c r="C174" s="90"/>
      <c r="D174" s="91" t="s">
        <v>13</v>
      </c>
      <c r="E174" s="92"/>
      <c r="F174" s="64">
        <f>C174*E174</f>
        <v>0</v>
      </c>
    </row>
    <row r="175" spans="1:6" s="54" customFormat="1" ht="14.25">
      <c r="A175" s="78"/>
      <c r="B175" s="89" t="s">
        <v>296</v>
      </c>
      <c r="C175" s="90"/>
      <c r="D175" s="91" t="s">
        <v>13</v>
      </c>
      <c r="E175" s="92"/>
      <c r="F175" s="64">
        <f>C175*E175</f>
        <v>0</v>
      </c>
    </row>
    <row r="176" spans="1:6" s="54" customFormat="1" ht="14.25">
      <c r="A176" s="78"/>
      <c r="B176" s="89" t="s">
        <v>139</v>
      </c>
      <c r="C176" s="90"/>
      <c r="D176" s="91" t="s">
        <v>13</v>
      </c>
      <c r="E176" s="92"/>
      <c r="F176" s="64">
        <f>C176*E176</f>
        <v>0</v>
      </c>
    </row>
    <row r="177" spans="1:6" s="54" customFormat="1">
      <c r="A177" s="100"/>
      <c r="B177" s="101"/>
      <c r="C177" s="102"/>
      <c r="D177" s="103"/>
      <c r="E177" s="104"/>
      <c r="F177" s="104"/>
    </row>
    <row r="178" spans="1:6" s="54" customFormat="1">
      <c r="A178" s="93"/>
      <c r="B178" s="94"/>
      <c r="C178" s="95"/>
      <c r="D178" s="96"/>
      <c r="E178" s="97"/>
      <c r="F178" s="95"/>
    </row>
    <row r="179" spans="1:6" s="54" customFormat="1">
      <c r="A179" s="78">
        <f>COUNT($A$6:A176)+1</f>
        <v>28</v>
      </c>
      <c r="B179" s="98" t="s">
        <v>82</v>
      </c>
      <c r="C179" s="99"/>
      <c r="D179" s="91"/>
      <c r="E179" s="64"/>
      <c r="F179" s="64"/>
    </row>
    <row r="180" spans="1:6" s="54" customFormat="1" ht="102">
      <c r="A180" s="78"/>
      <c r="B180" s="89" t="s">
        <v>317</v>
      </c>
      <c r="C180" s="90"/>
      <c r="D180" s="91"/>
      <c r="E180" s="64"/>
      <c r="F180" s="64"/>
    </row>
    <row r="181" spans="1:6" s="54" customFormat="1">
      <c r="A181" s="61"/>
      <c r="B181" s="62" t="s">
        <v>26</v>
      </c>
      <c r="C181" s="58"/>
      <c r="D181" s="58"/>
      <c r="E181" s="292"/>
      <c r="F181" s="59"/>
    </row>
    <row r="182" spans="1:6" s="77" customFormat="1" ht="14.25">
      <c r="A182" s="78"/>
      <c r="B182" s="89" t="s">
        <v>318</v>
      </c>
      <c r="C182" s="90">
        <v>1</v>
      </c>
      <c r="D182" s="91" t="s">
        <v>13</v>
      </c>
      <c r="E182" s="92"/>
      <c r="F182" s="64">
        <f>C182*E182</f>
        <v>0</v>
      </c>
    </row>
    <row r="183" spans="1:6" s="54" customFormat="1" ht="14.25">
      <c r="A183" s="78"/>
      <c r="B183" s="89" t="s">
        <v>319</v>
      </c>
      <c r="C183" s="90">
        <v>1</v>
      </c>
      <c r="D183" s="91" t="s">
        <v>13</v>
      </c>
      <c r="E183" s="92"/>
      <c r="F183" s="64">
        <f>C183*E183</f>
        <v>0</v>
      </c>
    </row>
    <row r="184" spans="1:6" s="54" customFormat="1">
      <c r="A184" s="100"/>
      <c r="B184" s="101"/>
      <c r="C184" s="102"/>
      <c r="D184" s="103"/>
      <c r="E184" s="104"/>
      <c r="F184" s="104"/>
    </row>
    <row r="185" spans="1:6" s="54" customFormat="1">
      <c r="A185" s="93"/>
      <c r="B185" s="94"/>
      <c r="C185" s="95"/>
      <c r="D185" s="96"/>
      <c r="E185" s="97"/>
      <c r="F185" s="95"/>
    </row>
    <row r="186" spans="1:6" s="54" customFormat="1">
      <c r="A186" s="78">
        <f>COUNT($A$6:A185)+1</f>
        <v>29</v>
      </c>
      <c r="B186" s="57" t="s">
        <v>320</v>
      </c>
      <c r="C186" s="99"/>
      <c r="D186" s="91"/>
      <c r="E186" s="64"/>
      <c r="F186" s="64"/>
    </row>
    <row r="187" spans="1:6" s="54" customFormat="1" ht="25.5">
      <c r="A187" s="78"/>
      <c r="B187" s="62" t="s">
        <v>321</v>
      </c>
      <c r="C187" s="90"/>
      <c r="D187" s="91"/>
      <c r="E187" s="64"/>
      <c r="F187" s="64"/>
    </row>
    <row r="188" spans="1:6" s="54" customFormat="1">
      <c r="A188" s="78"/>
      <c r="B188" s="89"/>
      <c r="C188" s="90">
        <v>1</v>
      </c>
      <c r="D188" s="91" t="s">
        <v>22</v>
      </c>
      <c r="E188" s="92"/>
      <c r="F188" s="64">
        <f>C188*E188</f>
        <v>0</v>
      </c>
    </row>
    <row r="189" spans="1:6" s="54" customFormat="1">
      <c r="A189" s="100"/>
      <c r="B189" s="101"/>
      <c r="C189" s="102"/>
      <c r="D189" s="103"/>
      <c r="E189" s="104"/>
      <c r="F189" s="104"/>
    </row>
    <row r="190" spans="1:6" s="54" customFormat="1">
      <c r="A190" s="93"/>
      <c r="B190" s="94"/>
      <c r="C190" s="95"/>
      <c r="D190" s="96"/>
      <c r="E190" s="97"/>
      <c r="F190" s="95"/>
    </row>
    <row r="191" spans="1:6" s="54" customFormat="1">
      <c r="A191" s="78">
        <f>COUNT($A$6:A190)+1</f>
        <v>30</v>
      </c>
      <c r="B191" s="98" t="s">
        <v>15</v>
      </c>
      <c r="C191" s="99"/>
      <c r="D191" s="91"/>
      <c r="E191" s="64"/>
      <c r="F191" s="64"/>
    </row>
    <row r="192" spans="1:6" s="54" customFormat="1" ht="38.25">
      <c r="A192" s="78"/>
      <c r="B192" s="89" t="s">
        <v>83</v>
      </c>
      <c r="C192" s="90"/>
      <c r="D192" s="91"/>
      <c r="E192" s="64"/>
      <c r="F192" s="64"/>
    </row>
    <row r="193" spans="1:6" s="54" customFormat="1">
      <c r="B193" s="295"/>
      <c r="C193" s="58"/>
      <c r="D193" s="79">
        <v>0.1</v>
      </c>
      <c r="E193" s="59"/>
      <c r="F193" s="292">
        <f>SUM(F6:F189)*D193</f>
        <v>0</v>
      </c>
    </row>
    <row r="194" spans="1:6" s="54" customFormat="1">
      <c r="A194" s="61"/>
      <c r="B194" s="127"/>
      <c r="C194" s="58"/>
      <c r="D194" s="79"/>
      <c r="E194" s="59"/>
      <c r="F194" s="59"/>
    </row>
    <row r="195" spans="1:6" s="54" customFormat="1">
      <c r="A195" s="128"/>
      <c r="B195" s="129" t="s">
        <v>84</v>
      </c>
      <c r="C195" s="130"/>
      <c r="D195" s="131"/>
      <c r="E195" s="132" t="s">
        <v>12</v>
      </c>
      <c r="F195" s="132">
        <f>SUM(F6:F194)</f>
        <v>0</v>
      </c>
    </row>
  </sheetData>
  <sheetProtection algorithmName="SHA-512" hashValue="2SENIJcVvtR3B9guA5RCnJFYm/ZG3jqgP3m1k3dwKdKLSWWZlPlvq55bASH4BALunjsNqza6zJHhrUfB6u40gA==" saltValue="lcaR0/dAqMYtU0eOBWP1jA==" spinCount="100000" sheet="1" objects="1" scenarios="1"/>
  <pageMargins left="0.70866141732283472" right="0.63541666666666663" top="0.74803149606299213" bottom="0.74803149606299213" header="0.31496062992125984" footer="0.31496062992125984"/>
  <pageSetup paperSize="9" orientation="portrait" r:id="rId1"/>
  <headerFooter>
    <oddHeader>&amp;LENERGETIKA LJUBLJANA d.o.o.
SEKTOR ZA INVESTICIJE IN RAZVOJ&amp;RENLJ-SIR-280/25</oddHeader>
    <oddFooter>&amp;C&amp;P / &amp;N</oddFooter>
  </headerFooter>
  <rowBreaks count="6" manualBreakCount="6">
    <brk id="20" max="16383" man="1"/>
    <brk id="55" max="16383" man="1"/>
    <brk id="89" max="16383" man="1"/>
    <brk id="113" max="16383" man="1"/>
    <brk id="159" max="16383" man="1"/>
    <brk id="189" max="16383" man="1"/>
  </rowBreaks>
  <ignoredErrors>
    <ignoredError sqref="F193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7A71-26C1-41FD-8F7F-E90D4D245CC0}">
  <sheetPr>
    <tabColor rgb="FF00B0F0"/>
  </sheetPr>
  <dimension ref="A1:J17"/>
  <sheetViews>
    <sheetView zoomScaleNormal="100" zoomScaleSheetLayoutView="100" workbookViewId="0">
      <selection activeCell="M19" sqref="M19"/>
    </sheetView>
  </sheetViews>
  <sheetFormatPr defaultColWidth="8.85546875" defaultRowHeight="12.75"/>
  <cols>
    <col min="1" max="1" width="6.140625" style="162" customWidth="1"/>
    <col min="2" max="2" width="5.5703125" style="162" customWidth="1"/>
    <col min="3" max="3" width="35.42578125" style="162" customWidth="1"/>
    <col min="4" max="4" width="14.140625" style="162" customWidth="1"/>
    <col min="5" max="5" width="6.140625" style="162" customWidth="1"/>
    <col min="6" max="6" width="10.85546875" style="162" bestFit="1" customWidth="1"/>
    <col min="7" max="7" width="13.7109375" style="91" customWidth="1"/>
    <col min="8" max="16384" width="8.85546875" style="162"/>
  </cols>
  <sheetData>
    <row r="1" spans="1:10" ht="68.25" customHeight="1">
      <c r="A1" s="173" t="s">
        <v>2</v>
      </c>
      <c r="B1" s="173"/>
      <c r="C1" s="173"/>
      <c r="D1" s="173"/>
      <c r="E1" s="173"/>
      <c r="F1" s="173"/>
      <c r="G1" s="173"/>
    </row>
    <row r="2" spans="1:10" ht="34.5" customHeight="1">
      <c r="A2" s="313" t="s">
        <v>18</v>
      </c>
      <c r="B2" s="313"/>
      <c r="C2" s="313"/>
      <c r="D2" s="313"/>
      <c r="E2" s="313"/>
      <c r="F2" s="313"/>
      <c r="G2" s="313"/>
    </row>
    <row r="3" spans="1:10" ht="15" customHeight="1">
      <c r="A3" s="314" t="s">
        <v>361</v>
      </c>
      <c r="B3" s="313"/>
      <c r="C3" s="313"/>
      <c r="D3" s="313"/>
      <c r="E3" s="313"/>
      <c r="F3" s="313"/>
      <c r="G3" s="313"/>
    </row>
    <row r="4" spans="1:10" ht="15" customHeight="1">
      <c r="A4" s="313"/>
      <c r="B4" s="313"/>
      <c r="C4" s="313"/>
      <c r="D4" s="313"/>
      <c r="E4" s="313"/>
      <c r="F4" s="313"/>
      <c r="G4" s="313"/>
    </row>
    <row r="5" spans="1:10" ht="25.5">
      <c r="A5" s="174" t="s">
        <v>16</v>
      </c>
      <c r="B5" s="315" t="s">
        <v>23</v>
      </c>
      <c r="C5" s="315"/>
      <c r="D5" s="315"/>
      <c r="E5" s="315"/>
      <c r="F5" s="315"/>
      <c r="G5" s="175" t="s">
        <v>17</v>
      </c>
    </row>
    <row r="6" spans="1:10">
      <c r="A6" s="176"/>
      <c r="B6" s="316" t="s">
        <v>362</v>
      </c>
      <c r="C6" s="317"/>
      <c r="D6" s="317"/>
      <c r="E6" s="317"/>
      <c r="F6" s="318"/>
      <c r="G6" s="177">
        <f>SUM(G7:G8)</f>
        <v>0</v>
      </c>
    </row>
    <row r="7" spans="1:10" s="184" customFormat="1" ht="13.7" customHeight="1">
      <c r="A7" s="176" t="s">
        <v>123</v>
      </c>
      <c r="B7" s="316" t="s">
        <v>363</v>
      </c>
      <c r="C7" s="317"/>
      <c r="D7" s="317"/>
      <c r="E7" s="317"/>
      <c r="F7" s="317"/>
      <c r="G7" s="177">
        <f>G17</f>
        <v>0</v>
      </c>
      <c r="J7" s="162"/>
    </row>
    <row r="8" spans="1:10" ht="13.5" thickBot="1">
      <c r="A8" s="178"/>
      <c r="B8" s="179"/>
      <c r="C8" s="180"/>
      <c r="D8" s="180"/>
      <c r="E8" s="180"/>
      <c r="F8" s="180"/>
      <c r="G8" s="181"/>
    </row>
    <row r="9" spans="1:10">
      <c r="A9" s="182"/>
      <c r="B9" s="182"/>
      <c r="C9" s="182"/>
      <c r="D9" s="182"/>
      <c r="E9" s="182"/>
      <c r="F9" s="182"/>
      <c r="G9" s="182"/>
    </row>
    <row r="10" spans="1:10" ht="15.75">
      <c r="A10" s="183" t="s">
        <v>120</v>
      </c>
      <c r="C10" s="184"/>
      <c r="D10" s="184"/>
    </row>
    <row r="11" spans="1:10">
      <c r="A11" s="320" t="s">
        <v>122</v>
      </c>
      <c r="B11" s="321"/>
      <c r="C11" s="321"/>
      <c r="D11" s="321"/>
      <c r="E11" s="321"/>
      <c r="F11" s="321"/>
      <c r="G11" s="322"/>
    </row>
    <row r="12" spans="1:10" ht="25.5">
      <c r="A12" s="323" t="s">
        <v>14</v>
      </c>
      <c r="B12" s="325" t="s">
        <v>19</v>
      </c>
      <c r="C12" s="326"/>
      <c r="D12" s="325" t="s">
        <v>20</v>
      </c>
      <c r="E12" s="326"/>
      <c r="F12" s="185" t="s">
        <v>21</v>
      </c>
      <c r="G12" s="185" t="s">
        <v>3</v>
      </c>
    </row>
    <row r="13" spans="1:10">
      <c r="A13" s="324"/>
      <c r="B13" s="327"/>
      <c r="C13" s="328"/>
      <c r="D13" s="327"/>
      <c r="E13" s="328"/>
      <c r="F13" s="186" t="s">
        <v>4</v>
      </c>
      <c r="G13" s="186"/>
    </row>
    <row r="14" spans="1:10">
      <c r="A14" s="187" t="s">
        <v>110</v>
      </c>
      <c r="B14" s="309" t="s">
        <v>364</v>
      </c>
      <c r="C14" s="310"/>
      <c r="D14" s="311" t="s">
        <v>365</v>
      </c>
      <c r="E14" s="312"/>
      <c r="F14" s="188">
        <v>14</v>
      </c>
      <c r="G14" s="261">
        <f>'SD_ P4857_TEREN'!F90</f>
        <v>0</v>
      </c>
    </row>
    <row r="15" spans="1:10">
      <c r="A15" s="187" t="s">
        <v>119</v>
      </c>
      <c r="B15" s="309" t="s">
        <v>366</v>
      </c>
      <c r="C15" s="310"/>
      <c r="D15" s="311" t="s">
        <v>365</v>
      </c>
      <c r="E15" s="312"/>
      <c r="F15" s="188">
        <v>26</v>
      </c>
      <c r="G15" s="261">
        <f>'SD_ P4857_OBJEKT'!F93</f>
        <v>0</v>
      </c>
    </row>
    <row r="16" spans="1:10">
      <c r="A16" s="187"/>
      <c r="B16" s="309"/>
      <c r="C16" s="310"/>
      <c r="D16" s="311"/>
      <c r="E16" s="312"/>
      <c r="F16" s="188"/>
      <c r="G16" s="261"/>
    </row>
    <row r="17" spans="1:7">
      <c r="A17" s="329" t="s">
        <v>367</v>
      </c>
      <c r="B17" s="329"/>
      <c r="C17" s="329"/>
      <c r="D17" s="329"/>
      <c r="E17" s="329"/>
      <c r="F17" s="329"/>
      <c r="G17" s="262">
        <f>SUM(G14:G16)</f>
        <v>0</v>
      </c>
    </row>
  </sheetData>
  <sheetProtection algorithmName="SHA-512" hashValue="zx43rkXu7t4L1+rGrLJywfitX0em5xGdU0GXFIeMQXyrykwNn5hD5Cjyw5M7Mdfc4k04TecHBII9LykXmQovgg==" saltValue="4Vq661hPw2O+EcUnhC8QKw==" spinCount="100000" sheet="1" objects="1" scenarios="1"/>
  <mergeCells count="16">
    <mergeCell ref="B16:C16"/>
    <mergeCell ref="D16:E16"/>
    <mergeCell ref="A17:F17"/>
    <mergeCell ref="A12:A13"/>
    <mergeCell ref="B12:C13"/>
    <mergeCell ref="D12:E13"/>
    <mergeCell ref="B14:C14"/>
    <mergeCell ref="D14:E14"/>
    <mergeCell ref="B15:C15"/>
    <mergeCell ref="D15:E15"/>
    <mergeCell ref="A11:G11"/>
    <mergeCell ref="A2:G2"/>
    <mergeCell ref="A3:G4"/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E7A9-630D-42B7-845B-1A9B55B15F21}">
  <sheetPr>
    <tabColor rgb="FF00B0F0"/>
  </sheetPr>
  <dimension ref="A1:G305"/>
  <sheetViews>
    <sheetView zoomScaleNormal="100" zoomScaleSheetLayoutView="90" workbookViewId="0">
      <selection activeCell="E33" sqref="E33"/>
    </sheetView>
  </sheetViews>
  <sheetFormatPr defaultColWidth="9.140625" defaultRowHeight="15"/>
  <cols>
    <col min="1" max="1" width="5.7109375" style="202" customWidth="1"/>
    <col min="2" max="2" width="51" style="250" customWidth="1"/>
    <col min="3" max="3" width="9.5703125" style="205" customWidth="1"/>
    <col min="4" max="4" width="8.140625" style="207" customWidth="1"/>
    <col min="5" max="5" width="9" style="204" customWidth="1"/>
    <col min="6" max="6" width="10.28515625" style="205" customWidth="1"/>
    <col min="7" max="7" width="9.140625" style="206"/>
    <col min="8" max="16384" width="9.140625" style="207"/>
  </cols>
  <sheetData>
    <row r="1" spans="1:7" ht="27" customHeight="1">
      <c r="A1" s="200" t="s">
        <v>108</v>
      </c>
      <c r="B1" s="201" t="s">
        <v>5</v>
      </c>
      <c r="C1" s="202"/>
      <c r="D1" s="251"/>
    </row>
    <row r="2" spans="1:7" ht="23.25" customHeight="1">
      <c r="A2" s="200" t="s">
        <v>109</v>
      </c>
      <c r="B2" s="201" t="s">
        <v>23</v>
      </c>
      <c r="C2" s="202"/>
      <c r="D2" s="251"/>
    </row>
    <row r="3" spans="1:7" ht="13.7" customHeight="1">
      <c r="A3" s="200" t="s">
        <v>110</v>
      </c>
      <c r="B3" s="201" t="s">
        <v>328</v>
      </c>
      <c r="C3" s="202"/>
      <c r="D3" s="251"/>
    </row>
    <row r="4" spans="1:7" ht="18" customHeight="1">
      <c r="A4" s="200"/>
      <c r="B4" s="201" t="s">
        <v>329</v>
      </c>
      <c r="C4" s="202"/>
      <c r="D4" s="251"/>
    </row>
    <row r="5" spans="1:7" ht="76.5">
      <c r="A5" s="122" t="s">
        <v>0</v>
      </c>
      <c r="B5" s="208" t="s">
        <v>8</v>
      </c>
      <c r="C5" s="124" t="s">
        <v>6</v>
      </c>
      <c r="D5" s="124" t="s">
        <v>7</v>
      </c>
      <c r="E5" s="209" t="s">
        <v>348</v>
      </c>
      <c r="F5" s="125" t="s">
        <v>11</v>
      </c>
      <c r="G5" s="252"/>
    </row>
    <row r="6" spans="1:7" ht="13.7" customHeight="1">
      <c r="A6" s="210">
        <v>1</v>
      </c>
      <c r="B6" s="211"/>
      <c r="C6" s="212"/>
      <c r="D6" s="213"/>
      <c r="E6" s="214"/>
      <c r="F6" s="212"/>
    </row>
    <row r="7" spans="1:7" s="221" customFormat="1" ht="13.7" customHeight="1">
      <c r="A7" s="215">
        <f>COUNT(A6+1)</f>
        <v>1</v>
      </c>
      <c r="B7" s="216" t="s">
        <v>25</v>
      </c>
      <c r="C7" s="205"/>
      <c r="D7" s="217"/>
      <c r="E7" s="218"/>
      <c r="F7" s="219"/>
      <c r="G7" s="220"/>
    </row>
    <row r="8" spans="1:7" s="221" customFormat="1" ht="326.25" customHeight="1">
      <c r="A8" s="253"/>
      <c r="B8" s="254" t="s">
        <v>34</v>
      </c>
      <c r="C8" s="255"/>
      <c r="D8" s="255"/>
      <c r="E8" s="218"/>
      <c r="F8" s="256"/>
      <c r="G8" s="224"/>
    </row>
    <row r="9" spans="1:7" s="221" customFormat="1" ht="13.7" customHeight="1">
      <c r="A9" s="215"/>
      <c r="B9" s="226" t="s">
        <v>35</v>
      </c>
      <c r="C9" s="205"/>
      <c r="D9" s="217"/>
      <c r="E9" s="218"/>
      <c r="F9" s="219"/>
      <c r="G9" s="224"/>
    </row>
    <row r="10" spans="1:7" s="221" customFormat="1" ht="13.7" customHeight="1">
      <c r="A10" s="215"/>
      <c r="B10" s="226" t="s">
        <v>26</v>
      </c>
      <c r="C10" s="205"/>
      <c r="D10" s="217"/>
      <c r="E10" s="218"/>
      <c r="F10" s="219"/>
      <c r="G10" s="224"/>
    </row>
    <row r="11" spans="1:7" s="221" customFormat="1" ht="13.7" customHeight="1">
      <c r="A11" s="215"/>
      <c r="B11" s="222" t="s">
        <v>349</v>
      </c>
      <c r="C11" s="223">
        <v>28</v>
      </c>
      <c r="D11" s="217" t="s">
        <v>9</v>
      </c>
      <c r="E11" s="230"/>
      <c r="F11" s="219">
        <f t="shared" ref="F11" si="0">C11*E11</f>
        <v>0</v>
      </c>
      <c r="G11" s="224"/>
    </row>
    <row r="12" spans="1:7" s="221" customFormat="1" ht="13.7" customHeight="1">
      <c r="A12" s="231"/>
      <c r="B12" s="232"/>
      <c r="C12" s="233"/>
      <c r="D12" s="234"/>
      <c r="E12" s="235"/>
      <c r="F12" s="236"/>
      <c r="G12" s="224"/>
    </row>
    <row r="13" spans="1:7" s="221" customFormat="1" ht="13.7" customHeight="1">
      <c r="A13" s="210"/>
      <c r="B13" s="211"/>
      <c r="C13" s="212"/>
      <c r="D13" s="213"/>
      <c r="E13" s="214"/>
      <c r="F13" s="212"/>
      <c r="G13" s="224"/>
    </row>
    <row r="14" spans="1:7" s="221" customFormat="1" ht="13.7" customHeight="1">
      <c r="A14" s="215">
        <f>COUNT($A$7:A12)+1</f>
        <v>2</v>
      </c>
      <c r="B14" s="216" t="s">
        <v>350</v>
      </c>
      <c r="C14" s="205"/>
      <c r="D14" s="217"/>
      <c r="E14" s="218"/>
      <c r="F14" s="219"/>
      <c r="G14" s="224"/>
    </row>
    <row r="15" spans="1:7" s="221" customFormat="1" ht="63.75">
      <c r="A15" s="215"/>
      <c r="B15" s="254" t="s">
        <v>87</v>
      </c>
      <c r="C15" s="205"/>
      <c r="D15" s="217"/>
      <c r="E15" s="218"/>
      <c r="F15" s="219"/>
      <c r="G15" s="224"/>
    </row>
    <row r="16" spans="1:7" s="221" customFormat="1" ht="13.7" customHeight="1">
      <c r="A16" s="238"/>
      <c r="B16" s="226" t="s">
        <v>35</v>
      </c>
      <c r="C16" s="227"/>
      <c r="D16" s="227"/>
      <c r="E16" s="228"/>
      <c r="F16" s="229"/>
      <c r="G16" s="224"/>
    </row>
    <row r="17" spans="1:7" s="221" customFormat="1" ht="13.7" customHeight="1">
      <c r="A17" s="225"/>
      <c r="B17" s="241" t="s">
        <v>27</v>
      </c>
      <c r="C17" s="227"/>
      <c r="D17" s="227"/>
      <c r="E17" s="228"/>
      <c r="F17" s="229"/>
      <c r="G17" s="224"/>
    </row>
    <row r="18" spans="1:7" s="221" customFormat="1" ht="13.7" customHeight="1">
      <c r="A18" s="257"/>
      <c r="B18" s="226" t="s">
        <v>26</v>
      </c>
      <c r="C18" s="227"/>
      <c r="D18" s="227"/>
      <c r="E18" s="228"/>
      <c r="F18" s="229"/>
      <c r="G18" s="224"/>
    </row>
    <row r="19" spans="1:7" s="221" customFormat="1" ht="13.7" customHeight="1">
      <c r="A19" s="215"/>
      <c r="B19" s="222" t="s">
        <v>351</v>
      </c>
      <c r="C19" s="223">
        <v>4</v>
      </c>
      <c r="D19" s="217" t="s">
        <v>1</v>
      </c>
      <c r="E19" s="230"/>
      <c r="F19" s="219">
        <f t="shared" ref="F19" si="1">C19*E19</f>
        <v>0</v>
      </c>
      <c r="G19" s="224"/>
    </row>
    <row r="20" spans="1:7" s="221" customFormat="1" ht="13.7" customHeight="1">
      <c r="A20" s="231"/>
      <c r="B20" s="232"/>
      <c r="C20" s="233"/>
      <c r="D20" s="234"/>
      <c r="E20" s="235"/>
      <c r="F20" s="236"/>
      <c r="G20" s="224"/>
    </row>
    <row r="21" spans="1:7" s="221" customFormat="1" ht="13.7" customHeight="1">
      <c r="A21" s="210"/>
      <c r="B21" s="211"/>
      <c r="C21" s="212"/>
      <c r="D21" s="213"/>
      <c r="E21" s="214"/>
      <c r="F21" s="212"/>
      <c r="G21" s="224"/>
    </row>
    <row r="22" spans="1:7" s="221" customFormat="1" ht="13.7" customHeight="1">
      <c r="A22" s="215">
        <f>COUNT($A$7:A21)+1</f>
        <v>3</v>
      </c>
      <c r="B22" s="216" t="s">
        <v>28</v>
      </c>
      <c r="C22" s="205"/>
      <c r="D22" s="217"/>
      <c r="E22" s="218"/>
      <c r="F22" s="219"/>
      <c r="G22" s="224"/>
    </row>
    <row r="23" spans="1:7" s="221" customFormat="1" ht="63.75">
      <c r="A23" s="215"/>
      <c r="B23" s="254" t="s">
        <v>88</v>
      </c>
      <c r="C23" s="205"/>
      <c r="D23" s="217"/>
      <c r="E23" s="218"/>
      <c r="F23" s="219"/>
      <c r="G23" s="224"/>
    </row>
    <row r="24" spans="1:7" s="221" customFormat="1" ht="13.7" customHeight="1">
      <c r="A24" s="238"/>
      <c r="B24" s="226" t="s">
        <v>35</v>
      </c>
      <c r="C24" s="227"/>
      <c r="D24" s="227"/>
      <c r="E24" s="228"/>
      <c r="F24" s="229"/>
      <c r="G24" s="224"/>
    </row>
    <row r="25" spans="1:7" s="221" customFormat="1" ht="13.7" customHeight="1">
      <c r="A25" s="225"/>
      <c r="B25" s="241" t="s">
        <v>27</v>
      </c>
      <c r="C25" s="227"/>
      <c r="D25" s="227"/>
      <c r="E25" s="228"/>
      <c r="F25" s="229"/>
      <c r="G25" s="224"/>
    </row>
    <row r="26" spans="1:7" s="221" customFormat="1" ht="13.7" customHeight="1">
      <c r="A26" s="257"/>
      <c r="B26" s="226" t="s">
        <v>26</v>
      </c>
      <c r="C26" s="227"/>
      <c r="D26" s="227"/>
      <c r="E26" s="228"/>
      <c r="F26" s="229"/>
      <c r="G26" s="224"/>
    </row>
    <row r="27" spans="1:7" s="221" customFormat="1" ht="13.7" customHeight="1">
      <c r="A27" s="215"/>
      <c r="B27" s="222" t="s">
        <v>352</v>
      </c>
      <c r="C27" s="223">
        <v>2</v>
      </c>
      <c r="D27" s="217" t="s">
        <v>1</v>
      </c>
      <c r="E27" s="230"/>
      <c r="F27" s="219">
        <f t="shared" ref="F27" si="2">C27*E27</f>
        <v>0</v>
      </c>
      <c r="G27" s="224"/>
    </row>
    <row r="28" spans="1:7" s="221" customFormat="1" ht="13.7" customHeight="1">
      <c r="A28" s="231"/>
      <c r="B28" s="232"/>
      <c r="C28" s="233"/>
      <c r="D28" s="234"/>
      <c r="E28" s="235"/>
      <c r="F28" s="236"/>
      <c r="G28" s="224"/>
    </row>
    <row r="29" spans="1:7" s="221" customFormat="1" ht="13.7" customHeight="1">
      <c r="A29" s="210"/>
      <c r="B29" s="211"/>
      <c r="C29" s="212"/>
      <c r="D29" s="213"/>
      <c r="E29" s="214"/>
      <c r="F29" s="212"/>
      <c r="G29" s="224"/>
    </row>
    <row r="30" spans="1:7" s="221" customFormat="1" ht="13.7" customHeight="1">
      <c r="A30" s="215">
        <f>COUNT($A$7:A29)+1</f>
        <v>4</v>
      </c>
      <c r="B30" s="216" t="s">
        <v>31</v>
      </c>
      <c r="C30" s="205"/>
      <c r="D30" s="217"/>
      <c r="E30" s="218"/>
      <c r="F30" s="219"/>
      <c r="G30" s="224"/>
    </row>
    <row r="31" spans="1:7" s="221" customFormat="1" ht="51">
      <c r="A31" s="215"/>
      <c r="B31" s="254" t="s">
        <v>353</v>
      </c>
      <c r="C31" s="205"/>
      <c r="D31" s="217"/>
      <c r="E31" s="218"/>
      <c r="F31" s="219"/>
      <c r="G31" s="224"/>
    </row>
    <row r="32" spans="1:7" s="221" customFormat="1" ht="13.7" customHeight="1">
      <c r="A32" s="257"/>
      <c r="B32" s="226" t="s">
        <v>26</v>
      </c>
      <c r="C32" s="227"/>
      <c r="D32" s="227"/>
      <c r="E32" s="228"/>
      <c r="F32" s="229"/>
      <c r="G32" s="224"/>
    </row>
    <row r="33" spans="1:7" s="221" customFormat="1" ht="13.7" customHeight="1">
      <c r="A33" s="215"/>
      <c r="B33" s="222" t="s">
        <v>354</v>
      </c>
      <c r="C33" s="223">
        <v>2</v>
      </c>
      <c r="D33" s="217" t="s">
        <v>1</v>
      </c>
      <c r="E33" s="230"/>
      <c r="F33" s="219">
        <f t="shared" ref="F33" si="3">C33*E33</f>
        <v>0</v>
      </c>
      <c r="G33" s="224"/>
    </row>
    <row r="34" spans="1:7" s="221" customFormat="1" ht="13.7" customHeight="1">
      <c r="A34" s="231"/>
      <c r="B34" s="232"/>
      <c r="C34" s="233"/>
      <c r="D34" s="234"/>
      <c r="E34" s="235"/>
      <c r="F34" s="236"/>
      <c r="G34" s="224"/>
    </row>
    <row r="35" spans="1:7" s="221" customFormat="1" ht="13.7" customHeight="1">
      <c r="A35" s="210"/>
      <c r="B35" s="211"/>
      <c r="C35" s="212"/>
      <c r="D35" s="213"/>
      <c r="E35" s="214"/>
      <c r="F35" s="212"/>
      <c r="G35" s="224"/>
    </row>
    <row r="36" spans="1:7" s="221" customFormat="1" ht="13.7" customHeight="1">
      <c r="A36" s="215">
        <f>COUNT($A$7:A35)+1</f>
        <v>5</v>
      </c>
      <c r="B36" s="216" t="s">
        <v>32</v>
      </c>
      <c r="C36" s="205"/>
      <c r="D36" s="217"/>
      <c r="E36" s="218"/>
      <c r="F36" s="219"/>
      <c r="G36" s="224"/>
    </row>
    <row r="37" spans="1:7" s="221" customFormat="1" ht="51">
      <c r="A37" s="215"/>
      <c r="B37" s="254" t="s">
        <v>40</v>
      </c>
      <c r="C37" s="205"/>
      <c r="D37" s="217"/>
      <c r="E37" s="218"/>
      <c r="F37" s="219"/>
      <c r="G37" s="224"/>
    </row>
    <row r="38" spans="1:7" s="221" customFormat="1" ht="13.7" customHeight="1">
      <c r="A38" s="257"/>
      <c r="B38" s="226" t="s">
        <v>26</v>
      </c>
      <c r="C38" s="227"/>
      <c r="D38" s="227"/>
      <c r="E38" s="228"/>
      <c r="F38" s="229"/>
      <c r="G38" s="224"/>
    </row>
    <row r="39" spans="1:7" s="221" customFormat="1" ht="13.7" customHeight="1">
      <c r="A39" s="215"/>
      <c r="B39" s="222" t="s">
        <v>355</v>
      </c>
      <c r="C39" s="223">
        <v>2</v>
      </c>
      <c r="D39" s="217" t="s">
        <v>1</v>
      </c>
      <c r="E39" s="230"/>
      <c r="F39" s="219">
        <f t="shared" ref="F39" si="4">C39*E39</f>
        <v>0</v>
      </c>
      <c r="G39" s="224"/>
    </row>
    <row r="40" spans="1:7" s="221" customFormat="1" ht="13.7" customHeight="1">
      <c r="A40" s="231"/>
      <c r="B40" s="232"/>
      <c r="C40" s="233"/>
      <c r="D40" s="234"/>
      <c r="E40" s="235"/>
      <c r="F40" s="236"/>
      <c r="G40" s="224"/>
    </row>
    <row r="41" spans="1:7" s="221" customFormat="1" ht="13.7" customHeight="1">
      <c r="A41" s="210"/>
      <c r="B41" s="211"/>
      <c r="C41" s="212"/>
      <c r="D41" s="213"/>
      <c r="E41" s="214"/>
      <c r="F41" s="212"/>
      <c r="G41" s="224"/>
    </row>
    <row r="42" spans="1:7" s="221" customFormat="1" ht="13.7" customHeight="1">
      <c r="A42" s="215">
        <f>COUNT($A$7:A41)+1</f>
        <v>6</v>
      </c>
      <c r="B42" s="216" t="s">
        <v>33</v>
      </c>
      <c r="C42" s="205"/>
      <c r="D42" s="217"/>
      <c r="E42" s="218"/>
      <c r="F42" s="219"/>
      <c r="G42" s="224"/>
    </row>
    <row r="43" spans="1:7" s="221" customFormat="1" ht="76.5">
      <c r="A43" s="215"/>
      <c r="B43" s="254" t="s">
        <v>356</v>
      </c>
      <c r="C43" s="205"/>
      <c r="D43" s="217"/>
      <c r="E43" s="218"/>
      <c r="F43" s="219"/>
      <c r="G43" s="224"/>
    </row>
    <row r="44" spans="1:7" s="221" customFormat="1" ht="13.7" customHeight="1">
      <c r="A44" s="257"/>
      <c r="B44" s="226" t="s">
        <v>26</v>
      </c>
      <c r="C44" s="227"/>
      <c r="D44" s="227"/>
      <c r="E44" s="228"/>
      <c r="F44" s="229"/>
      <c r="G44" s="224"/>
    </row>
    <row r="45" spans="1:7" s="221" customFormat="1" ht="13.7" customHeight="1">
      <c r="A45" s="215"/>
      <c r="B45" s="222" t="s">
        <v>357</v>
      </c>
      <c r="C45" s="223">
        <v>10</v>
      </c>
      <c r="D45" s="217" t="s">
        <v>1</v>
      </c>
      <c r="E45" s="230"/>
      <c r="F45" s="219">
        <f t="shared" ref="F45" si="5">C45*E45</f>
        <v>0</v>
      </c>
      <c r="G45" s="224"/>
    </row>
    <row r="46" spans="1:7" s="221" customFormat="1" ht="13.7" customHeight="1">
      <c r="A46" s="231"/>
      <c r="B46" s="232"/>
      <c r="C46" s="233"/>
      <c r="D46" s="234"/>
      <c r="E46" s="235"/>
      <c r="F46" s="236"/>
      <c r="G46" s="224"/>
    </row>
    <row r="47" spans="1:7" s="221" customFormat="1" ht="13.7" customHeight="1">
      <c r="A47" s="215"/>
      <c r="B47" s="222"/>
      <c r="C47" s="223"/>
      <c r="D47" s="217"/>
      <c r="E47" s="218"/>
      <c r="F47" s="219"/>
      <c r="G47" s="224"/>
    </row>
    <row r="48" spans="1:7" s="221" customFormat="1" ht="13.7" customHeight="1">
      <c r="A48" s="215">
        <f>COUNT($A$7:A47)+1</f>
        <v>7</v>
      </c>
      <c r="B48" s="216" t="s">
        <v>358</v>
      </c>
      <c r="C48" s="205"/>
      <c r="D48" s="217"/>
      <c r="E48" s="218"/>
      <c r="F48" s="219"/>
      <c r="G48" s="224"/>
    </row>
    <row r="49" spans="1:7" s="221" customFormat="1" ht="63.75">
      <c r="A49" s="215"/>
      <c r="B49" s="254" t="s">
        <v>359</v>
      </c>
      <c r="C49" s="205"/>
      <c r="D49" s="217"/>
      <c r="E49" s="218"/>
      <c r="F49" s="219"/>
      <c r="G49" s="224"/>
    </row>
    <row r="50" spans="1:7" s="221" customFormat="1" ht="13.7" customHeight="1">
      <c r="A50" s="257"/>
      <c r="B50" s="226" t="s">
        <v>26</v>
      </c>
      <c r="C50" s="227"/>
      <c r="D50" s="227"/>
      <c r="E50" s="228"/>
      <c r="F50" s="229"/>
      <c r="G50" s="224"/>
    </row>
    <row r="51" spans="1:7" s="221" customFormat="1" ht="13.7" customHeight="1">
      <c r="A51" s="215"/>
      <c r="B51" s="222" t="s">
        <v>360</v>
      </c>
      <c r="C51" s="223">
        <v>4</v>
      </c>
      <c r="D51" s="217" t="s">
        <v>1</v>
      </c>
      <c r="E51" s="230"/>
      <c r="F51" s="219">
        <f t="shared" ref="F51" si="6">C51*E51</f>
        <v>0</v>
      </c>
      <c r="G51" s="224"/>
    </row>
    <row r="52" spans="1:7" s="221" customFormat="1" ht="13.7" customHeight="1">
      <c r="A52" s="231"/>
      <c r="B52" s="232"/>
      <c r="C52" s="233"/>
      <c r="D52" s="234"/>
      <c r="E52" s="299"/>
      <c r="F52" s="236"/>
      <c r="G52" s="224"/>
    </row>
    <row r="53" spans="1:7" s="221" customFormat="1" ht="13.7" customHeight="1">
      <c r="A53" s="215"/>
      <c r="B53" s="222"/>
      <c r="C53" s="223"/>
      <c r="D53" s="217"/>
      <c r="E53" s="300"/>
      <c r="F53" s="219"/>
      <c r="G53" s="224"/>
    </row>
    <row r="54" spans="1:7" s="221" customFormat="1" ht="13.7" customHeight="1">
      <c r="A54" s="215">
        <f>COUNT($A$7:A53)+1</f>
        <v>8</v>
      </c>
      <c r="B54" s="216" t="s">
        <v>42</v>
      </c>
      <c r="C54" s="205"/>
      <c r="D54" s="217"/>
      <c r="E54" s="218"/>
      <c r="F54" s="219"/>
      <c r="G54" s="224"/>
    </row>
    <row r="55" spans="1:7" s="221" customFormat="1" ht="38.25">
      <c r="A55" s="215"/>
      <c r="B55" s="254" t="s">
        <v>43</v>
      </c>
      <c r="C55" s="205"/>
      <c r="D55" s="217"/>
      <c r="E55" s="218"/>
      <c r="F55" s="219"/>
      <c r="G55" s="224"/>
    </row>
    <row r="56" spans="1:7" s="221" customFormat="1" ht="13.7" customHeight="1">
      <c r="A56" s="257"/>
      <c r="B56" s="226" t="s">
        <v>26</v>
      </c>
      <c r="C56" s="227"/>
      <c r="D56" s="227"/>
      <c r="E56" s="228"/>
      <c r="F56" s="229"/>
      <c r="G56" s="224"/>
    </row>
    <row r="57" spans="1:7" s="221" customFormat="1" ht="13.7" customHeight="1">
      <c r="A57" s="215"/>
      <c r="B57" s="222" t="s">
        <v>44</v>
      </c>
      <c r="C57" s="223">
        <v>8</v>
      </c>
      <c r="D57" s="217" t="s">
        <v>13</v>
      </c>
      <c r="E57" s="230"/>
      <c r="F57" s="219">
        <f>C57*E57</f>
        <v>0</v>
      </c>
      <c r="G57" s="224"/>
    </row>
    <row r="58" spans="1:7" s="221" customFormat="1" ht="13.7" customHeight="1">
      <c r="A58" s="215"/>
      <c r="B58" s="222"/>
      <c r="C58" s="223"/>
      <c r="D58" s="217"/>
      <c r="E58" s="301"/>
      <c r="F58" s="219"/>
      <c r="G58" s="224"/>
    </row>
    <row r="59" spans="1:7" s="258" customFormat="1" ht="13.7" customHeight="1">
      <c r="A59" s="210"/>
      <c r="B59" s="211"/>
      <c r="C59" s="212"/>
      <c r="D59" s="213"/>
      <c r="E59" s="214"/>
      <c r="F59" s="212"/>
      <c r="G59" s="224"/>
    </row>
    <row r="60" spans="1:7" s="221" customFormat="1" ht="13.7" customHeight="1">
      <c r="A60" s="215">
        <f>COUNT($A$7:A59)+1</f>
        <v>9</v>
      </c>
      <c r="B60" s="216" t="s">
        <v>45</v>
      </c>
      <c r="C60" s="205"/>
      <c r="D60" s="217"/>
      <c r="E60" s="218"/>
      <c r="F60" s="219"/>
      <c r="G60" s="224"/>
    </row>
    <row r="61" spans="1:7" s="221" customFormat="1" ht="25.5">
      <c r="A61" s="215"/>
      <c r="B61" s="254" t="s">
        <v>46</v>
      </c>
      <c r="C61" s="205"/>
      <c r="D61" s="217"/>
      <c r="E61" s="218"/>
      <c r="F61" s="219"/>
      <c r="G61" s="224"/>
    </row>
    <row r="62" spans="1:7" s="221" customFormat="1" ht="13.7" customHeight="1">
      <c r="A62" s="215"/>
      <c r="B62" s="222" t="s">
        <v>30</v>
      </c>
      <c r="C62" s="223">
        <v>1</v>
      </c>
      <c r="D62" s="217" t="s">
        <v>1</v>
      </c>
      <c r="E62" s="230"/>
      <c r="F62" s="219">
        <f>C62*E62</f>
        <v>0</v>
      </c>
      <c r="G62" s="224"/>
    </row>
    <row r="63" spans="1:7" s="221" customFormat="1" ht="13.7" customHeight="1">
      <c r="A63" s="231"/>
      <c r="B63" s="232"/>
      <c r="C63" s="233"/>
      <c r="D63" s="234"/>
      <c r="E63" s="235"/>
      <c r="F63" s="236"/>
      <c r="G63" s="224"/>
    </row>
    <row r="64" spans="1:7" s="221" customFormat="1" ht="13.7" customHeight="1">
      <c r="A64" s="210"/>
      <c r="B64" s="211"/>
      <c r="C64" s="212"/>
      <c r="D64" s="213"/>
      <c r="E64" s="214"/>
      <c r="F64" s="212"/>
      <c r="G64" s="224"/>
    </row>
    <row r="65" spans="1:7" s="221" customFormat="1" ht="13.7" customHeight="1">
      <c r="A65" s="215">
        <f>COUNT($A$7:A64)+1</f>
        <v>10</v>
      </c>
      <c r="B65" s="216" t="s">
        <v>47</v>
      </c>
      <c r="C65" s="205"/>
      <c r="D65" s="217"/>
      <c r="E65" s="218"/>
      <c r="F65" s="219"/>
      <c r="G65" s="224"/>
    </row>
    <row r="66" spans="1:7" s="221" customFormat="1" ht="76.5">
      <c r="A66" s="215"/>
      <c r="B66" s="254" t="s">
        <v>48</v>
      </c>
      <c r="C66" s="205"/>
      <c r="D66" s="217"/>
      <c r="E66" s="218"/>
      <c r="F66" s="219"/>
      <c r="G66" s="224"/>
    </row>
    <row r="67" spans="1:7" s="221" customFormat="1" ht="13.7" customHeight="1">
      <c r="A67" s="215"/>
      <c r="B67" s="222"/>
      <c r="C67" s="223">
        <v>1</v>
      </c>
      <c r="D67" s="217" t="s">
        <v>1</v>
      </c>
      <c r="E67" s="230"/>
      <c r="F67" s="219">
        <f>C67*E67</f>
        <v>0</v>
      </c>
      <c r="G67" s="224"/>
    </row>
    <row r="68" spans="1:7" s="221" customFormat="1" ht="13.7" customHeight="1">
      <c r="A68" s="231"/>
      <c r="B68" s="232"/>
      <c r="C68" s="233"/>
      <c r="D68" s="234"/>
      <c r="E68" s="235"/>
      <c r="F68" s="236"/>
      <c r="G68" s="224"/>
    </row>
    <row r="69" spans="1:7" s="221" customFormat="1" ht="13.7" customHeight="1">
      <c r="A69" s="210"/>
      <c r="B69" s="211"/>
      <c r="C69" s="212"/>
      <c r="D69" s="213"/>
      <c r="E69" s="214"/>
      <c r="F69" s="212"/>
      <c r="G69" s="224"/>
    </row>
    <row r="70" spans="1:7" s="221" customFormat="1" ht="13.7" customHeight="1">
      <c r="A70" s="215">
        <f>COUNT($A$7:A69)+1</f>
        <v>11</v>
      </c>
      <c r="B70" s="216" t="s">
        <v>72</v>
      </c>
      <c r="C70" s="205"/>
      <c r="D70" s="217"/>
      <c r="E70" s="218"/>
      <c r="F70" s="219"/>
      <c r="G70" s="224"/>
    </row>
    <row r="71" spans="1:7" s="221" customFormat="1">
      <c r="A71" s="215"/>
      <c r="B71" s="222" t="s">
        <v>73</v>
      </c>
      <c r="C71" s="223"/>
      <c r="E71" s="259"/>
      <c r="F71" s="260"/>
      <c r="G71" s="224"/>
    </row>
    <row r="72" spans="1:7" s="221" customFormat="1" ht="13.7" customHeight="1">
      <c r="A72" s="215"/>
      <c r="B72" s="222"/>
      <c r="C72" s="223">
        <v>1</v>
      </c>
      <c r="D72" s="217" t="s">
        <v>1</v>
      </c>
      <c r="E72" s="230"/>
      <c r="F72" s="219">
        <f>C72*E72</f>
        <v>0</v>
      </c>
      <c r="G72" s="224"/>
    </row>
    <row r="73" spans="1:7" s="221" customFormat="1" ht="13.7" customHeight="1">
      <c r="A73" s="231"/>
      <c r="B73" s="232"/>
      <c r="C73" s="233"/>
      <c r="D73" s="234"/>
      <c r="E73" s="235"/>
      <c r="F73" s="236"/>
      <c r="G73" s="224"/>
    </row>
    <row r="74" spans="1:7" s="221" customFormat="1" ht="13.7" customHeight="1">
      <c r="A74" s="210"/>
      <c r="B74" s="211"/>
      <c r="C74" s="212"/>
      <c r="D74" s="213"/>
      <c r="E74" s="214"/>
      <c r="F74" s="212"/>
      <c r="G74" s="224"/>
    </row>
    <row r="75" spans="1:7" s="221" customFormat="1" ht="13.7" customHeight="1">
      <c r="A75" s="215">
        <f>COUNT($A$7:A74)+1</f>
        <v>12</v>
      </c>
      <c r="B75" s="216" t="s">
        <v>74</v>
      </c>
      <c r="C75" s="205"/>
      <c r="D75" s="217"/>
      <c r="E75" s="218"/>
      <c r="F75" s="219"/>
      <c r="G75" s="224"/>
    </row>
    <row r="76" spans="1:7" s="221" customFormat="1" ht="13.7" customHeight="1">
      <c r="A76" s="215"/>
      <c r="B76" s="222" t="s">
        <v>75</v>
      </c>
      <c r="C76" s="223"/>
      <c r="D76" s="217"/>
      <c r="E76" s="218"/>
      <c r="F76" s="219"/>
      <c r="G76" s="224"/>
    </row>
    <row r="77" spans="1:7" s="221" customFormat="1" ht="13.7" customHeight="1">
      <c r="A77" s="225"/>
      <c r="B77" s="241"/>
      <c r="C77" s="223">
        <v>1</v>
      </c>
      <c r="D77" s="217" t="s">
        <v>1</v>
      </c>
      <c r="E77" s="230"/>
      <c r="F77" s="219">
        <f>C77*E77</f>
        <v>0</v>
      </c>
      <c r="G77" s="224"/>
    </row>
    <row r="78" spans="1:7" s="221" customFormat="1" ht="13.7" customHeight="1">
      <c r="A78" s="231"/>
      <c r="B78" s="232"/>
      <c r="C78" s="233"/>
      <c r="D78" s="234"/>
      <c r="E78" s="235"/>
      <c r="F78" s="236"/>
      <c r="G78" s="224"/>
    </row>
    <row r="79" spans="1:7" s="221" customFormat="1" ht="13.7" customHeight="1">
      <c r="A79" s="210"/>
      <c r="B79" s="211"/>
      <c r="C79" s="212"/>
      <c r="D79" s="213"/>
      <c r="E79" s="214"/>
      <c r="F79" s="212"/>
      <c r="G79" s="224"/>
    </row>
    <row r="80" spans="1:7" s="221" customFormat="1" ht="13.7" customHeight="1">
      <c r="A80" s="215">
        <f>COUNT($A$7:A79)+1</f>
        <v>13</v>
      </c>
      <c r="B80" s="216" t="s">
        <v>76</v>
      </c>
      <c r="C80" s="205"/>
      <c r="D80" s="217"/>
      <c r="E80" s="218"/>
      <c r="F80" s="219"/>
      <c r="G80" s="224"/>
    </row>
    <row r="81" spans="1:7" s="221" customFormat="1" ht="27.75" customHeight="1">
      <c r="A81" s="215"/>
      <c r="B81" s="222" t="s">
        <v>101</v>
      </c>
      <c r="C81" s="223"/>
      <c r="D81" s="217"/>
      <c r="E81" s="218"/>
      <c r="F81" s="219"/>
      <c r="G81" s="224"/>
    </row>
    <row r="82" spans="1:7" s="221" customFormat="1" ht="13.7" customHeight="1">
      <c r="A82" s="215"/>
      <c r="B82" s="222" t="s">
        <v>344</v>
      </c>
      <c r="C82" s="223">
        <v>6</v>
      </c>
      <c r="D82" s="217" t="s">
        <v>1</v>
      </c>
      <c r="E82" s="230"/>
      <c r="F82" s="219">
        <f t="shared" ref="F82:F83" si="7">C82*E82</f>
        <v>0</v>
      </c>
      <c r="G82" s="224"/>
    </row>
    <row r="83" spans="1:7" s="221" customFormat="1" ht="13.7" customHeight="1">
      <c r="A83" s="215"/>
      <c r="B83" s="222" t="s">
        <v>77</v>
      </c>
      <c r="C83" s="223">
        <v>4</v>
      </c>
      <c r="D83" s="217" t="s">
        <v>1</v>
      </c>
      <c r="E83" s="230"/>
      <c r="F83" s="219">
        <f t="shared" si="7"/>
        <v>0</v>
      </c>
      <c r="G83" s="224"/>
    </row>
    <row r="84" spans="1:7" s="221" customFormat="1" ht="13.7" customHeight="1">
      <c r="A84" s="231"/>
      <c r="B84" s="232"/>
      <c r="C84" s="233"/>
      <c r="D84" s="234"/>
      <c r="E84" s="235"/>
      <c r="F84" s="236"/>
      <c r="G84" s="224"/>
    </row>
    <row r="85" spans="1:7" s="221" customFormat="1" ht="13.7" customHeight="1">
      <c r="A85" s="210"/>
      <c r="B85" s="211"/>
      <c r="C85" s="212"/>
      <c r="D85" s="213"/>
      <c r="E85" s="214"/>
      <c r="F85" s="212"/>
      <c r="G85" s="224"/>
    </row>
    <row r="86" spans="1:7" s="221" customFormat="1" ht="13.7" customHeight="1">
      <c r="A86" s="215">
        <f>COUNT($A$7:A85)+1</f>
        <v>14</v>
      </c>
      <c r="B86" s="216" t="s">
        <v>15</v>
      </c>
      <c r="C86" s="205"/>
      <c r="D86" s="217"/>
      <c r="E86" s="218"/>
      <c r="F86" s="219"/>
      <c r="G86" s="224"/>
    </row>
    <row r="87" spans="1:7" s="221" customFormat="1" ht="38.25">
      <c r="A87" s="215"/>
      <c r="B87" s="222" t="s">
        <v>83</v>
      </c>
      <c r="C87" s="223"/>
      <c r="D87" s="217"/>
      <c r="E87" s="218"/>
      <c r="F87" s="219"/>
      <c r="G87" s="224"/>
    </row>
    <row r="88" spans="1:7" s="221" customFormat="1" ht="13.7" customHeight="1">
      <c r="B88" s="297"/>
      <c r="C88" s="227"/>
      <c r="D88" s="242">
        <v>0.1</v>
      </c>
      <c r="E88" s="228"/>
      <c r="F88" s="298">
        <f>SUM(F11:F84)*D88</f>
        <v>0</v>
      </c>
      <c r="G88" s="224"/>
    </row>
    <row r="89" spans="1:7" s="221" customFormat="1" ht="13.7" customHeight="1">
      <c r="A89" s="225"/>
      <c r="B89" s="243"/>
      <c r="C89" s="227"/>
      <c r="D89" s="242"/>
      <c r="E89" s="228"/>
      <c r="F89" s="229"/>
      <c r="G89" s="224"/>
    </row>
    <row r="90" spans="1:7" s="221" customFormat="1" ht="13.7" customHeight="1">
      <c r="A90" s="244"/>
      <c r="B90" s="245" t="s">
        <v>84</v>
      </c>
      <c r="C90" s="246"/>
      <c r="D90" s="247"/>
      <c r="E90" s="248" t="s">
        <v>12</v>
      </c>
      <c r="F90" s="249">
        <f>SUM(F11:F89)</f>
        <v>0</v>
      </c>
      <c r="G90" s="224"/>
    </row>
    <row r="91" spans="1:7" ht="13.7" customHeight="1"/>
    <row r="92" spans="1:7" ht="13.7" customHeight="1"/>
    <row r="93" spans="1:7" ht="13.7" customHeight="1"/>
    <row r="94" spans="1:7" ht="13.7" customHeight="1"/>
    <row r="95" spans="1:7" ht="13.7" customHeight="1"/>
    <row r="96" spans="1:7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  <row r="106" ht="13.7" customHeight="1"/>
    <row r="107" ht="13.7" customHeight="1"/>
    <row r="108" ht="13.7" customHeight="1"/>
    <row r="109" ht="13.7" customHeight="1"/>
    <row r="110" ht="13.7" customHeight="1"/>
    <row r="111" ht="13.7" customHeight="1"/>
    <row r="112" ht="13.7" customHeight="1"/>
    <row r="113" ht="13.7" customHeight="1"/>
    <row r="114" ht="13.7" customHeight="1"/>
    <row r="115" ht="13.7" customHeight="1"/>
    <row r="116" ht="13.7" customHeight="1"/>
    <row r="117" ht="13.7" customHeight="1"/>
    <row r="118" ht="13.7" customHeight="1"/>
    <row r="119" ht="13.7" customHeight="1"/>
    <row r="120" ht="13.7" customHeight="1"/>
    <row r="121" ht="13.7" customHeight="1"/>
    <row r="122" ht="13.7" customHeight="1"/>
    <row r="123" ht="13.7" customHeight="1"/>
    <row r="124" ht="13.7" customHeight="1"/>
    <row r="125" ht="13.7" customHeight="1"/>
    <row r="126" ht="13.7" customHeight="1"/>
    <row r="127" ht="13.7" customHeight="1"/>
    <row r="128" ht="13.7" customHeight="1"/>
    <row r="129" ht="13.7" customHeight="1"/>
    <row r="130" ht="13.7" customHeight="1"/>
    <row r="131" ht="13.7" customHeight="1"/>
    <row r="132" ht="13.7" customHeight="1"/>
    <row r="133" ht="13.7" customHeight="1"/>
    <row r="134" ht="13.7" customHeight="1"/>
    <row r="135" ht="13.7" customHeight="1"/>
    <row r="136" ht="13.7" customHeight="1"/>
    <row r="137" ht="13.7" customHeight="1"/>
    <row r="138" ht="13.7" customHeight="1"/>
    <row r="139" ht="13.7" customHeight="1"/>
    <row r="140" ht="13.7" customHeight="1"/>
    <row r="141" ht="13.7" customHeight="1"/>
    <row r="142" ht="13.7" customHeight="1"/>
    <row r="143" ht="13.7" customHeight="1"/>
    <row r="144" ht="13.7" customHeight="1"/>
    <row r="145" ht="13.7" customHeight="1"/>
    <row r="146" ht="13.7" customHeight="1"/>
    <row r="147" ht="13.7" customHeight="1"/>
    <row r="148" ht="13.7" customHeight="1"/>
    <row r="149" ht="13.7" customHeight="1"/>
    <row r="150" ht="13.7" customHeight="1"/>
    <row r="151" ht="13.7" customHeight="1"/>
    <row r="152" ht="13.7" customHeight="1"/>
    <row r="153" ht="13.7" customHeight="1"/>
    <row r="154" ht="13.7" customHeight="1"/>
    <row r="155" ht="13.7" customHeight="1"/>
    <row r="156" ht="13.7" customHeight="1"/>
    <row r="157" ht="13.7" customHeight="1"/>
    <row r="158" ht="13.7" customHeight="1"/>
    <row r="159" ht="13.7" customHeight="1"/>
    <row r="160" ht="13.7" customHeight="1"/>
    <row r="161" ht="13.7" customHeight="1"/>
    <row r="162" ht="13.7" customHeight="1"/>
    <row r="163" ht="13.7" customHeight="1"/>
    <row r="164" ht="13.7" customHeight="1"/>
    <row r="165" ht="13.7" customHeight="1"/>
    <row r="166" ht="13.7" customHeight="1"/>
    <row r="167" ht="13.7" customHeight="1"/>
    <row r="168" ht="13.7" customHeight="1"/>
    <row r="169" ht="13.7" customHeight="1"/>
    <row r="170" ht="13.7" customHeight="1"/>
    <row r="171" ht="13.7" customHeight="1"/>
    <row r="172" ht="13.7" customHeight="1"/>
    <row r="173" ht="13.7" customHeight="1"/>
    <row r="174" ht="13.7" customHeight="1"/>
    <row r="175" ht="13.7" customHeight="1"/>
    <row r="176" ht="13.7" customHeight="1"/>
    <row r="177" ht="13.7" customHeight="1"/>
    <row r="178" ht="13.7" customHeight="1"/>
    <row r="179" ht="13.7" customHeight="1"/>
    <row r="180" ht="13.7" customHeight="1"/>
    <row r="181" ht="13.7" customHeight="1"/>
    <row r="182" ht="13.7" customHeight="1"/>
    <row r="183" ht="13.7" customHeight="1"/>
    <row r="184" ht="13.7" customHeight="1"/>
    <row r="185" ht="13.7" customHeight="1"/>
    <row r="186" ht="13.7" customHeight="1"/>
    <row r="187" ht="13.7" customHeight="1"/>
    <row r="188" ht="13.7" customHeight="1"/>
    <row r="189" ht="13.7" customHeight="1"/>
    <row r="190" ht="13.7" customHeight="1"/>
    <row r="191" ht="13.7" customHeight="1"/>
    <row r="192" ht="13.7" customHeight="1"/>
    <row r="193" ht="13.7" customHeight="1"/>
    <row r="194" ht="13.7" customHeight="1"/>
    <row r="195" ht="13.7" customHeight="1"/>
    <row r="196" ht="13.7" customHeight="1"/>
    <row r="197" ht="13.7" customHeight="1"/>
    <row r="198" ht="13.7" customHeight="1"/>
    <row r="199" ht="13.7" customHeight="1"/>
    <row r="200" ht="13.7" customHeight="1"/>
    <row r="201" ht="13.7" customHeight="1"/>
    <row r="202" ht="13.7" customHeight="1"/>
    <row r="203" ht="13.7" customHeight="1"/>
    <row r="204" ht="13.7" customHeight="1"/>
    <row r="205" ht="13.7" customHeight="1"/>
    <row r="206" ht="13.7" customHeight="1"/>
    <row r="207" ht="13.7" customHeight="1"/>
    <row r="208" ht="13.7" customHeight="1"/>
    <row r="209" ht="13.7" customHeight="1"/>
    <row r="210" ht="13.7" customHeight="1"/>
    <row r="211" ht="13.7" customHeight="1"/>
    <row r="212" ht="13.7" customHeight="1"/>
    <row r="213" ht="13.7" customHeight="1"/>
    <row r="214" ht="13.7" customHeight="1"/>
    <row r="215" ht="13.7" customHeight="1"/>
    <row r="216" ht="13.7" customHeight="1"/>
    <row r="217" ht="13.7" customHeight="1"/>
    <row r="218" ht="13.7" customHeight="1"/>
    <row r="219" ht="13.7" customHeight="1"/>
    <row r="220" ht="13.7" customHeight="1"/>
    <row r="221" ht="13.7" customHeight="1"/>
    <row r="222" ht="13.7" customHeight="1"/>
    <row r="223" ht="13.7" customHeight="1"/>
    <row r="224" ht="13.7" customHeight="1"/>
    <row r="225" ht="13.7" customHeight="1"/>
    <row r="226" ht="13.7" customHeight="1"/>
    <row r="227" ht="13.7" customHeight="1"/>
    <row r="228" ht="13.7" customHeight="1"/>
    <row r="229" ht="13.7" customHeight="1"/>
    <row r="230" ht="13.7" customHeight="1"/>
    <row r="231" ht="13.7" customHeight="1"/>
    <row r="232" ht="13.7" customHeight="1"/>
    <row r="233" ht="13.7" customHeight="1"/>
    <row r="234" ht="13.7" customHeight="1"/>
    <row r="235" ht="13.7" customHeight="1"/>
    <row r="236" ht="13.7" customHeight="1"/>
    <row r="237" ht="13.7" customHeight="1"/>
    <row r="238" ht="13.7" customHeight="1"/>
    <row r="239" ht="13.7" customHeight="1"/>
    <row r="240" ht="13.7" customHeight="1"/>
    <row r="241" ht="13.7" customHeight="1"/>
    <row r="242" ht="13.7" customHeight="1"/>
    <row r="243" ht="13.7" customHeight="1"/>
    <row r="244" ht="13.7" customHeight="1"/>
    <row r="245" ht="13.7" customHeight="1"/>
    <row r="246" ht="13.7" customHeight="1"/>
    <row r="247" ht="13.7" customHeight="1"/>
    <row r="248" ht="13.7" customHeight="1"/>
    <row r="249" ht="13.7" customHeight="1"/>
    <row r="250" ht="13.7" customHeight="1"/>
    <row r="251" ht="13.7" customHeight="1"/>
    <row r="252" ht="13.7" customHeight="1"/>
    <row r="253" ht="13.7" customHeight="1"/>
    <row r="254" ht="13.7" customHeight="1"/>
    <row r="255" ht="13.7" customHeight="1"/>
    <row r="256" ht="13.7" customHeight="1"/>
    <row r="257" ht="13.7" customHeight="1"/>
    <row r="258" ht="13.7" customHeight="1"/>
    <row r="259" ht="13.7" customHeight="1"/>
    <row r="260" ht="13.7" customHeight="1"/>
    <row r="261" ht="13.7" customHeight="1"/>
    <row r="262" ht="13.7" customHeight="1"/>
    <row r="263" ht="13.7" customHeight="1"/>
    <row r="264" ht="13.7" customHeight="1"/>
    <row r="265" ht="13.7" customHeight="1"/>
    <row r="266" ht="13.7" customHeight="1"/>
    <row r="267" ht="13.7" customHeight="1"/>
    <row r="268" ht="13.7" customHeight="1"/>
    <row r="269" ht="13.7" customHeight="1"/>
    <row r="270" ht="13.7" customHeight="1"/>
    <row r="271" ht="13.7" customHeight="1"/>
    <row r="272" ht="13.7" customHeight="1"/>
    <row r="273" ht="13.7" customHeight="1"/>
    <row r="274" ht="13.7" customHeight="1"/>
    <row r="275" ht="13.7" customHeight="1"/>
    <row r="276" ht="13.7" customHeight="1"/>
    <row r="277" ht="13.7" customHeight="1"/>
    <row r="278" ht="13.7" customHeight="1"/>
    <row r="279" ht="13.7" customHeight="1"/>
    <row r="280" ht="13.7" customHeight="1"/>
    <row r="281" ht="13.7" customHeight="1"/>
    <row r="282" ht="13.7" customHeight="1"/>
    <row r="283" ht="13.7" customHeight="1"/>
    <row r="284" ht="13.7" customHeight="1"/>
    <row r="285" ht="13.7" customHeight="1"/>
    <row r="286" ht="13.7" customHeight="1"/>
    <row r="287" ht="13.7" customHeight="1"/>
    <row r="288" ht="13.7" customHeight="1"/>
    <row r="289" ht="13.7" customHeight="1"/>
    <row r="290" ht="13.7" customHeight="1"/>
    <row r="291" ht="13.7" customHeight="1"/>
    <row r="292" ht="13.7" customHeight="1"/>
    <row r="293" ht="13.7" customHeight="1"/>
    <row r="294" ht="13.7" customHeight="1"/>
    <row r="295" ht="13.7" customHeight="1"/>
    <row r="296" ht="13.7" customHeight="1"/>
    <row r="297" ht="13.7" customHeight="1"/>
    <row r="298" ht="13.7" customHeight="1"/>
    <row r="299" ht="13.7" customHeight="1"/>
    <row r="300" ht="13.7" customHeight="1"/>
    <row r="301" ht="13.7" customHeight="1"/>
    <row r="302" ht="13.7" customHeight="1"/>
    <row r="303" ht="13.7" customHeight="1"/>
    <row r="304" ht="13.7" customHeight="1"/>
    <row r="305" ht="13.7" customHeight="1"/>
  </sheetData>
  <sheetProtection algorithmName="SHA-512" hashValue="mAsUXWWax2gvzZDHgHTVGay8yMpjSgADzRTBAl+26UZ854rgRWT/fAf48r2qtlNKmoElEuE4Vr4Fzse9cCDs8A==" saltValue="u64J1QqnRYZRt4Mq/ZjYLw==" spinCount="100000" sheet="1" objects="1" scenarios="1"/>
  <pageMargins left="0.70866141732283472" right="0.62343749999999998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2" manualBreakCount="2">
    <brk id="20" max="16383" man="1"/>
    <brk id="58" max="16383" man="1"/>
  </rowBreaks>
  <ignoredErrors>
    <ignoredError sqref="F8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92627-A01C-4EBD-81CA-EB2D3BE76721}">
  <sheetPr>
    <tabColor rgb="FF00B0F0"/>
  </sheetPr>
  <dimension ref="A1:G239"/>
  <sheetViews>
    <sheetView topLeftCell="A10" zoomScaleNormal="100" zoomScaleSheetLayoutView="90" workbookViewId="0">
      <selection activeCell="Q24" sqref="Q24"/>
    </sheetView>
  </sheetViews>
  <sheetFormatPr defaultColWidth="9.140625" defaultRowHeight="15"/>
  <cols>
    <col min="1" max="1" width="5.7109375" style="202" customWidth="1"/>
    <col min="2" max="2" width="50.42578125" style="250" customWidth="1"/>
    <col min="3" max="3" width="10" style="205" customWidth="1"/>
    <col min="4" max="4" width="8.140625" style="207" customWidth="1"/>
    <col min="5" max="5" width="8.85546875" style="204" customWidth="1"/>
    <col min="6" max="6" width="10.140625" style="205" customWidth="1"/>
    <col min="7" max="7" width="9.140625" style="206"/>
    <col min="8" max="16384" width="9.140625" style="207"/>
  </cols>
  <sheetData>
    <row r="1" spans="1:7" ht="26.25" customHeight="1">
      <c r="A1" s="200" t="s">
        <v>108</v>
      </c>
      <c r="B1" s="201" t="s">
        <v>5</v>
      </c>
      <c r="C1" s="202"/>
      <c r="D1" s="203"/>
    </row>
    <row r="2" spans="1:7" ht="19.5" customHeight="1">
      <c r="A2" s="200" t="s">
        <v>109</v>
      </c>
      <c r="B2" s="201" t="s">
        <v>23</v>
      </c>
      <c r="C2" s="202"/>
      <c r="D2" s="203"/>
    </row>
    <row r="3" spans="1:7" ht="13.7" customHeight="1">
      <c r="A3" s="200" t="s">
        <v>119</v>
      </c>
      <c r="B3" s="201" t="s">
        <v>328</v>
      </c>
      <c r="C3" s="202"/>
      <c r="D3" s="203"/>
    </row>
    <row r="4" spans="1:7" ht="13.7" customHeight="1">
      <c r="A4" s="200"/>
      <c r="B4" s="201" t="s">
        <v>329</v>
      </c>
      <c r="C4" s="202"/>
      <c r="D4" s="203"/>
    </row>
    <row r="5" spans="1:7" ht="76.5">
      <c r="A5" s="122" t="s">
        <v>0</v>
      </c>
      <c r="B5" s="208" t="s">
        <v>8</v>
      </c>
      <c r="C5" s="124" t="s">
        <v>6</v>
      </c>
      <c r="D5" s="124" t="s">
        <v>7</v>
      </c>
      <c r="E5" s="209" t="s">
        <v>10</v>
      </c>
      <c r="F5" s="125" t="s">
        <v>11</v>
      </c>
    </row>
    <row r="6" spans="1:7" ht="13.7" customHeight="1">
      <c r="A6" s="210">
        <v>1</v>
      </c>
      <c r="B6" s="211"/>
      <c r="C6" s="212"/>
      <c r="D6" s="213"/>
      <c r="E6" s="214"/>
      <c r="F6" s="212"/>
    </row>
    <row r="7" spans="1:7" s="221" customFormat="1" ht="13.7" customHeight="1">
      <c r="A7" s="215">
        <f>COUNT(A6+1)</f>
        <v>1</v>
      </c>
      <c r="B7" s="216" t="s">
        <v>49</v>
      </c>
      <c r="C7" s="205"/>
      <c r="D7" s="217"/>
      <c r="E7" s="218"/>
      <c r="F7" s="219"/>
      <c r="G7" s="220"/>
    </row>
    <row r="8" spans="1:7" s="221" customFormat="1" ht="38.25">
      <c r="A8" s="215"/>
      <c r="B8" s="222" t="s">
        <v>50</v>
      </c>
      <c r="C8" s="223"/>
      <c r="D8" s="217"/>
      <c r="E8" s="218"/>
      <c r="F8" s="219"/>
      <c r="G8" s="224"/>
    </row>
    <row r="9" spans="1:7" s="221" customFormat="1" ht="13.7" customHeight="1">
      <c r="A9" s="225"/>
      <c r="B9" s="226" t="s">
        <v>26</v>
      </c>
      <c r="C9" s="227"/>
      <c r="D9" s="227"/>
      <c r="E9" s="228"/>
      <c r="F9" s="229"/>
      <c r="G9" s="224"/>
    </row>
    <row r="10" spans="1:7" s="221" customFormat="1" ht="13.7" customHeight="1">
      <c r="A10" s="215"/>
      <c r="B10" s="222" t="s">
        <v>51</v>
      </c>
      <c r="C10" s="223">
        <v>10</v>
      </c>
      <c r="D10" s="217" t="s">
        <v>9</v>
      </c>
      <c r="E10" s="230"/>
      <c r="F10" s="219">
        <f t="shared" ref="F10:F12" si="0">C10*E10</f>
        <v>0</v>
      </c>
      <c r="G10" s="224"/>
    </row>
    <row r="11" spans="1:7" s="221" customFormat="1" ht="13.7" customHeight="1">
      <c r="A11" s="215"/>
      <c r="B11" s="222" t="s">
        <v>52</v>
      </c>
      <c r="C11" s="223">
        <v>6</v>
      </c>
      <c r="D11" s="217" t="s">
        <v>9</v>
      </c>
      <c r="E11" s="230"/>
      <c r="F11" s="219">
        <f t="shared" si="0"/>
        <v>0</v>
      </c>
      <c r="G11" s="224"/>
    </row>
    <row r="12" spans="1:7" s="221" customFormat="1" ht="13.7" customHeight="1">
      <c r="A12" s="215"/>
      <c r="B12" s="222" t="s">
        <v>330</v>
      </c>
      <c r="C12" s="223">
        <v>56</v>
      </c>
      <c r="D12" s="217" t="s">
        <v>9</v>
      </c>
      <c r="E12" s="230"/>
      <c r="F12" s="219">
        <f t="shared" si="0"/>
        <v>0</v>
      </c>
      <c r="G12" s="224"/>
    </row>
    <row r="13" spans="1:7" s="221" customFormat="1" ht="13.7" customHeight="1">
      <c r="A13" s="231"/>
      <c r="B13" s="232"/>
      <c r="C13" s="233"/>
      <c r="D13" s="234"/>
      <c r="E13" s="235"/>
      <c r="F13" s="236"/>
      <c r="G13" s="224"/>
    </row>
    <row r="14" spans="1:7" s="221" customFormat="1" ht="13.7" customHeight="1">
      <c r="A14" s="210"/>
      <c r="B14" s="211"/>
      <c r="C14" s="212"/>
      <c r="D14" s="213"/>
      <c r="E14" s="214"/>
      <c r="F14" s="212"/>
      <c r="G14" s="224"/>
    </row>
    <row r="15" spans="1:7" s="221" customFormat="1" ht="13.7" customHeight="1">
      <c r="A15" s="215">
        <f>COUNT($A$7:A14)+1</f>
        <v>2</v>
      </c>
      <c r="B15" s="216" t="s">
        <v>55</v>
      </c>
      <c r="C15" s="205"/>
      <c r="D15" s="217"/>
      <c r="E15" s="218"/>
      <c r="F15" s="219"/>
      <c r="G15" s="224"/>
    </row>
    <row r="16" spans="1:7" s="221" customFormat="1" ht="38.25">
      <c r="A16" s="215"/>
      <c r="B16" s="222" t="s">
        <v>56</v>
      </c>
      <c r="C16" s="223"/>
      <c r="D16" s="217"/>
      <c r="E16" s="218"/>
      <c r="F16" s="219"/>
      <c r="G16" s="224"/>
    </row>
    <row r="17" spans="1:7" s="221" customFormat="1" ht="13.7" customHeight="1">
      <c r="A17" s="237"/>
      <c r="B17" s="226" t="s">
        <v>30</v>
      </c>
      <c r="C17" s="227"/>
      <c r="D17" s="227"/>
      <c r="E17" s="228"/>
      <c r="F17" s="229"/>
      <c r="G17" s="224"/>
    </row>
    <row r="18" spans="1:7" s="221" customFormat="1" ht="13.7" customHeight="1">
      <c r="A18" s="215"/>
      <c r="B18" s="222" t="s">
        <v>57</v>
      </c>
      <c r="C18" s="223">
        <v>6</v>
      </c>
      <c r="D18" s="217" t="s">
        <v>1</v>
      </c>
      <c r="E18" s="230"/>
      <c r="F18" s="219">
        <f t="shared" ref="F18:F19" si="1">C18*E18</f>
        <v>0</v>
      </c>
      <c r="G18" s="224"/>
    </row>
    <row r="19" spans="1:7" s="221" customFormat="1" ht="13.7" customHeight="1">
      <c r="A19" s="215"/>
      <c r="B19" s="222" t="s">
        <v>331</v>
      </c>
      <c r="C19" s="223">
        <v>12</v>
      </c>
      <c r="D19" s="217" t="s">
        <v>1</v>
      </c>
      <c r="E19" s="230"/>
      <c r="F19" s="219">
        <f t="shared" si="1"/>
        <v>0</v>
      </c>
      <c r="G19" s="224"/>
    </row>
    <row r="20" spans="1:7" s="221" customFormat="1" ht="13.7" customHeight="1">
      <c r="A20" s="231"/>
      <c r="B20" s="232"/>
      <c r="C20" s="233"/>
      <c r="D20" s="234"/>
      <c r="E20" s="235"/>
      <c r="F20" s="236"/>
      <c r="G20" s="224"/>
    </row>
    <row r="21" spans="1:7" s="221" customFormat="1" ht="13.7" customHeight="1">
      <c r="A21" s="210"/>
      <c r="B21" s="211"/>
      <c r="C21" s="212"/>
      <c r="D21" s="213"/>
      <c r="E21" s="214"/>
      <c r="F21" s="212"/>
      <c r="G21" s="224"/>
    </row>
    <row r="22" spans="1:7" s="221" customFormat="1" ht="13.7" customHeight="1">
      <c r="A22" s="215">
        <f>COUNT($A$7:A21)+1</f>
        <v>3</v>
      </c>
      <c r="B22" s="216" t="s">
        <v>332</v>
      </c>
      <c r="C22" s="205"/>
      <c r="D22" s="217"/>
      <c r="E22" s="218"/>
      <c r="F22" s="219"/>
      <c r="G22" s="224"/>
    </row>
    <row r="23" spans="1:7" s="221" customFormat="1" ht="38.25">
      <c r="A23" s="215"/>
      <c r="B23" s="222" t="s">
        <v>56</v>
      </c>
      <c r="C23" s="223"/>
      <c r="D23" s="217"/>
      <c r="E23" s="218"/>
      <c r="F23" s="219"/>
      <c r="G23" s="224"/>
    </row>
    <row r="24" spans="1:7" s="221" customFormat="1" ht="13.7" customHeight="1">
      <c r="A24" s="237"/>
      <c r="B24" s="226" t="s">
        <v>30</v>
      </c>
      <c r="C24" s="227"/>
      <c r="D24" s="227"/>
      <c r="E24" s="228"/>
      <c r="F24" s="229"/>
      <c r="G24" s="224"/>
    </row>
    <row r="25" spans="1:7" s="221" customFormat="1" ht="13.7" customHeight="1">
      <c r="A25" s="215"/>
      <c r="B25" s="222" t="s">
        <v>331</v>
      </c>
      <c r="C25" s="223">
        <v>4</v>
      </c>
      <c r="D25" s="217" t="s">
        <v>1</v>
      </c>
      <c r="E25" s="230"/>
      <c r="F25" s="219">
        <f t="shared" ref="F25" si="2">C25*E25</f>
        <v>0</v>
      </c>
      <c r="G25" s="224"/>
    </row>
    <row r="26" spans="1:7" s="221" customFormat="1" ht="13.7" customHeight="1">
      <c r="A26" s="231"/>
      <c r="B26" s="232"/>
      <c r="C26" s="233"/>
      <c r="D26" s="234"/>
      <c r="E26" s="235"/>
      <c r="F26" s="236"/>
      <c r="G26" s="224"/>
    </row>
    <row r="27" spans="1:7" s="221" customFormat="1" ht="19.5" customHeight="1">
      <c r="A27" s="215">
        <f>COUNT($A$7:A26)+1</f>
        <v>4</v>
      </c>
      <c r="B27" s="216" t="s">
        <v>59</v>
      </c>
      <c r="C27" s="205"/>
      <c r="D27" s="217"/>
      <c r="E27" s="218"/>
      <c r="F27" s="219"/>
      <c r="G27" s="224"/>
    </row>
    <row r="28" spans="1:7" s="221" customFormat="1" ht="73.5" customHeight="1">
      <c r="A28" s="215"/>
      <c r="B28" s="222" t="s">
        <v>60</v>
      </c>
      <c r="C28" s="223"/>
      <c r="D28" s="217"/>
      <c r="E28" s="218"/>
      <c r="F28" s="219"/>
      <c r="G28" s="224"/>
    </row>
    <row r="29" spans="1:7" s="221" customFormat="1" ht="13.7" customHeight="1">
      <c r="A29" s="225"/>
      <c r="B29" s="226" t="s">
        <v>30</v>
      </c>
      <c r="C29" s="227"/>
      <c r="D29" s="227"/>
      <c r="E29" s="228"/>
      <c r="F29" s="229"/>
      <c r="G29" s="224"/>
    </row>
    <row r="30" spans="1:7" s="221" customFormat="1" ht="13.7" customHeight="1">
      <c r="A30" s="215"/>
      <c r="B30" s="222" t="s">
        <v>333</v>
      </c>
      <c r="C30" s="223">
        <v>2</v>
      </c>
      <c r="D30" s="217" t="s">
        <v>1</v>
      </c>
      <c r="E30" s="230"/>
      <c r="F30" s="219">
        <f t="shared" ref="F30" si="3">C30*E30</f>
        <v>0</v>
      </c>
      <c r="G30" s="224"/>
    </row>
    <row r="31" spans="1:7" s="221" customFormat="1" ht="13.7" customHeight="1">
      <c r="A31" s="231"/>
      <c r="B31" s="232"/>
      <c r="C31" s="233"/>
      <c r="D31" s="234"/>
      <c r="E31" s="235"/>
      <c r="F31" s="236"/>
      <c r="G31" s="224"/>
    </row>
    <row r="32" spans="1:7" s="221" customFormat="1" ht="13.7" customHeight="1">
      <c r="A32" s="210"/>
      <c r="B32" s="211"/>
      <c r="C32" s="212"/>
      <c r="D32" s="213"/>
      <c r="E32" s="214"/>
      <c r="F32" s="212"/>
      <c r="G32" s="224"/>
    </row>
    <row r="33" spans="1:7" s="221" customFormat="1" ht="13.7" customHeight="1">
      <c r="A33" s="215">
        <f>COUNT($A$7:A32)+1</f>
        <v>5</v>
      </c>
      <c r="B33" s="216" t="s">
        <v>66</v>
      </c>
      <c r="C33" s="205"/>
      <c r="D33" s="217"/>
      <c r="E33" s="218"/>
      <c r="F33" s="219"/>
      <c r="G33" s="224"/>
    </row>
    <row r="34" spans="1:7" s="221" customFormat="1" ht="25.5">
      <c r="A34" s="215"/>
      <c r="B34" s="222" t="s">
        <v>67</v>
      </c>
      <c r="C34" s="223"/>
      <c r="D34" s="217"/>
      <c r="E34" s="218"/>
      <c r="F34" s="219"/>
      <c r="G34" s="224"/>
    </row>
    <row r="35" spans="1:7" s="221" customFormat="1" ht="13.7" customHeight="1">
      <c r="A35" s="238"/>
      <c r="B35" s="226" t="s">
        <v>30</v>
      </c>
      <c r="C35" s="227"/>
      <c r="D35" s="227"/>
      <c r="E35" s="228"/>
      <c r="F35" s="229"/>
      <c r="G35" s="224"/>
    </row>
    <row r="36" spans="1:7" s="221" customFormat="1" ht="13.7" customHeight="1">
      <c r="A36" s="215"/>
      <c r="B36" s="222" t="s">
        <v>334</v>
      </c>
      <c r="C36" s="223">
        <v>6</v>
      </c>
      <c r="D36" s="217" t="s">
        <v>1</v>
      </c>
      <c r="E36" s="230"/>
      <c r="F36" s="219">
        <f t="shared" ref="F36" si="4">C36*E36</f>
        <v>0</v>
      </c>
      <c r="G36" s="224"/>
    </row>
    <row r="37" spans="1:7" s="221" customFormat="1" ht="13.7" customHeight="1">
      <c r="A37" s="231"/>
      <c r="B37" s="232"/>
      <c r="C37" s="233"/>
      <c r="D37" s="234"/>
      <c r="E37" s="235"/>
      <c r="F37" s="236"/>
      <c r="G37" s="224"/>
    </row>
    <row r="38" spans="1:7" s="221" customFormat="1" ht="13.7" customHeight="1">
      <c r="A38" s="215"/>
      <c r="B38" s="222"/>
      <c r="C38" s="223"/>
      <c r="D38" s="217"/>
      <c r="E38" s="218"/>
      <c r="F38" s="219"/>
      <c r="G38" s="224"/>
    </row>
    <row r="39" spans="1:7" s="221" customFormat="1" ht="13.7" customHeight="1">
      <c r="A39" s="215">
        <f>COUNT($A$7:A38)+1</f>
        <v>6</v>
      </c>
      <c r="B39" s="216" t="s">
        <v>61</v>
      </c>
      <c r="C39" s="205"/>
      <c r="D39" s="217"/>
      <c r="E39" s="218"/>
      <c r="F39" s="219"/>
      <c r="G39" s="224"/>
    </row>
    <row r="40" spans="1:7" s="221" customFormat="1" ht="25.5">
      <c r="A40" s="215"/>
      <c r="B40" s="222" t="s">
        <v>62</v>
      </c>
      <c r="C40" s="223"/>
      <c r="D40" s="217"/>
      <c r="E40" s="218"/>
      <c r="F40" s="219"/>
      <c r="G40" s="224"/>
    </row>
    <row r="41" spans="1:7" s="221" customFormat="1" ht="13.7" customHeight="1">
      <c r="A41" s="237"/>
      <c r="B41" s="226" t="s">
        <v>30</v>
      </c>
      <c r="C41" s="227"/>
      <c r="D41" s="227"/>
      <c r="E41" s="228"/>
      <c r="F41" s="229"/>
      <c r="G41" s="224"/>
    </row>
    <row r="42" spans="1:7" s="221" customFormat="1" ht="13.7" customHeight="1">
      <c r="A42" s="215"/>
      <c r="B42" s="222" t="s">
        <v>335</v>
      </c>
      <c r="C42" s="223">
        <v>4</v>
      </c>
      <c r="D42" s="217" t="s">
        <v>1</v>
      </c>
      <c r="E42" s="230"/>
      <c r="F42" s="219">
        <f t="shared" ref="F42:F43" si="5">C42*E42</f>
        <v>0</v>
      </c>
      <c r="G42" s="224"/>
    </row>
    <row r="43" spans="1:7" s="221" customFormat="1" ht="13.7" customHeight="1">
      <c r="A43" s="215"/>
      <c r="B43" s="222" t="s">
        <v>336</v>
      </c>
      <c r="C43" s="223">
        <v>2</v>
      </c>
      <c r="D43" s="217" t="s">
        <v>1</v>
      </c>
      <c r="E43" s="230"/>
      <c r="F43" s="219">
        <f t="shared" si="5"/>
        <v>0</v>
      </c>
      <c r="G43" s="224"/>
    </row>
    <row r="44" spans="1:7" s="221" customFormat="1" ht="13.7" customHeight="1">
      <c r="A44" s="231"/>
      <c r="B44" s="232"/>
      <c r="C44" s="233"/>
      <c r="D44" s="234"/>
      <c r="E44" s="235"/>
      <c r="F44" s="236"/>
      <c r="G44" s="224"/>
    </row>
    <row r="45" spans="1:7" s="221" customFormat="1" ht="13.7" customHeight="1">
      <c r="A45" s="215"/>
      <c r="B45" s="222"/>
      <c r="C45" s="223"/>
      <c r="D45" s="217"/>
      <c r="E45" s="218"/>
      <c r="F45" s="219"/>
      <c r="G45" s="224"/>
    </row>
    <row r="46" spans="1:7" s="221" customFormat="1" ht="13.7" customHeight="1">
      <c r="A46" s="215">
        <f>COUNT($A$7:A45)+1</f>
        <v>7</v>
      </c>
      <c r="B46" s="216" t="s">
        <v>337</v>
      </c>
      <c r="C46" s="205"/>
      <c r="D46" s="217"/>
      <c r="E46" s="218"/>
      <c r="F46" s="219"/>
      <c r="G46" s="224"/>
    </row>
    <row r="47" spans="1:7" s="221" customFormat="1" ht="25.5">
      <c r="A47" s="215"/>
      <c r="B47" s="222" t="s">
        <v>338</v>
      </c>
      <c r="C47" s="223"/>
      <c r="D47" s="217"/>
      <c r="E47" s="218"/>
      <c r="F47" s="219"/>
      <c r="G47" s="224"/>
    </row>
    <row r="48" spans="1:7" s="221" customFormat="1" ht="13.7" customHeight="1">
      <c r="A48" s="238"/>
      <c r="B48" s="239" t="s">
        <v>64</v>
      </c>
      <c r="C48" s="227"/>
      <c r="D48" s="227"/>
      <c r="E48" s="228"/>
      <c r="F48" s="229"/>
      <c r="G48" s="224"/>
    </row>
    <row r="49" spans="1:7" s="221" customFormat="1" ht="13.7" customHeight="1">
      <c r="A49" s="238"/>
      <c r="B49" s="239" t="s">
        <v>65</v>
      </c>
      <c r="C49" s="227"/>
      <c r="D49" s="227"/>
      <c r="E49" s="228"/>
      <c r="F49" s="229"/>
      <c r="G49" s="224"/>
    </row>
    <row r="50" spans="1:7" s="221" customFormat="1" ht="13.7" customHeight="1">
      <c r="A50" s="215"/>
      <c r="B50" s="222" t="s">
        <v>339</v>
      </c>
      <c r="C50" s="223">
        <v>2</v>
      </c>
      <c r="D50" s="217" t="s">
        <v>1</v>
      </c>
      <c r="E50" s="230"/>
      <c r="F50" s="219">
        <f t="shared" ref="F50" si="6">C50*E50</f>
        <v>0</v>
      </c>
      <c r="G50" s="224"/>
    </row>
    <row r="51" spans="1:7" s="221" customFormat="1" ht="13.7" customHeight="1">
      <c r="A51" s="231"/>
      <c r="B51" s="232"/>
      <c r="C51" s="233"/>
      <c r="D51" s="234"/>
      <c r="E51" s="235"/>
      <c r="F51" s="236"/>
      <c r="G51" s="224"/>
    </row>
    <row r="52" spans="1:7" s="221" customFormat="1" ht="13.7" customHeight="1">
      <c r="A52" s="210"/>
      <c r="B52" s="211"/>
      <c r="C52" s="212"/>
      <c r="D52" s="213"/>
      <c r="E52" s="214"/>
      <c r="F52" s="212"/>
      <c r="G52" s="224"/>
    </row>
    <row r="53" spans="1:7" s="221" customFormat="1" ht="13.7" customHeight="1">
      <c r="A53" s="215">
        <f>COUNT($A$7:A52)+1</f>
        <v>8</v>
      </c>
      <c r="B53" s="216" t="s">
        <v>69</v>
      </c>
      <c r="C53" s="205"/>
      <c r="D53" s="217"/>
      <c r="E53" s="218"/>
      <c r="F53" s="219"/>
      <c r="G53" s="224"/>
    </row>
    <row r="54" spans="1:7" s="221" customFormat="1" ht="51">
      <c r="A54" s="215"/>
      <c r="B54" s="222" t="s">
        <v>70</v>
      </c>
      <c r="C54" s="223"/>
      <c r="D54" s="217"/>
      <c r="E54" s="218"/>
      <c r="F54" s="219"/>
      <c r="G54" s="224"/>
    </row>
    <row r="55" spans="1:7" s="221" customFormat="1" ht="13.7" customHeight="1">
      <c r="A55" s="238"/>
      <c r="B55" s="226" t="s">
        <v>30</v>
      </c>
      <c r="C55" s="227"/>
      <c r="D55" s="227"/>
      <c r="E55" s="228"/>
      <c r="F55" s="229"/>
      <c r="G55" s="224"/>
    </row>
    <row r="56" spans="1:7" s="221" customFormat="1" ht="13.7" customHeight="1">
      <c r="A56" s="215"/>
      <c r="B56" s="222" t="s">
        <v>340</v>
      </c>
      <c r="C56" s="223">
        <v>3</v>
      </c>
      <c r="D56" s="217" t="s">
        <v>1</v>
      </c>
      <c r="E56" s="230"/>
      <c r="F56" s="219">
        <f t="shared" ref="F56" si="7">C56*E56</f>
        <v>0</v>
      </c>
      <c r="G56" s="224"/>
    </row>
    <row r="57" spans="1:7" s="221" customFormat="1" ht="13.7" customHeight="1">
      <c r="A57" s="215"/>
      <c r="B57" s="222" t="s">
        <v>341</v>
      </c>
      <c r="C57" s="223">
        <v>2</v>
      </c>
      <c r="D57" s="217" t="s">
        <v>1</v>
      </c>
      <c r="E57" s="230"/>
      <c r="F57" s="219">
        <f>C57*E57</f>
        <v>0</v>
      </c>
      <c r="G57" s="224"/>
    </row>
    <row r="58" spans="1:7" s="221" customFormat="1" ht="13.7" customHeight="1">
      <c r="A58" s="215"/>
      <c r="B58" s="222" t="s">
        <v>342</v>
      </c>
      <c r="C58" s="223">
        <v>2</v>
      </c>
      <c r="D58" s="217" t="s">
        <v>1</v>
      </c>
      <c r="E58" s="230"/>
      <c r="F58" s="219">
        <f t="shared" ref="F58" si="8">C58*E58</f>
        <v>0</v>
      </c>
      <c r="G58" s="224"/>
    </row>
    <row r="59" spans="1:7" s="221" customFormat="1" ht="13.7" customHeight="1">
      <c r="A59" s="231"/>
      <c r="B59" s="232"/>
      <c r="C59" s="233"/>
      <c r="D59" s="234"/>
      <c r="E59" s="235"/>
      <c r="F59" s="236"/>
      <c r="G59" s="224"/>
    </row>
    <row r="60" spans="1:7" s="221" customFormat="1" ht="13.7" customHeight="1">
      <c r="A60" s="210"/>
      <c r="B60" s="211"/>
      <c r="C60" s="212"/>
      <c r="D60" s="213"/>
      <c r="E60" s="214"/>
      <c r="F60" s="212"/>
      <c r="G60" s="224"/>
    </row>
    <row r="61" spans="1:7" s="221" customFormat="1" ht="13.7" customHeight="1">
      <c r="A61" s="215">
        <f>COUNT($A$7:A60)+1</f>
        <v>9</v>
      </c>
      <c r="B61" s="216" t="s">
        <v>71</v>
      </c>
      <c r="C61" s="205"/>
      <c r="D61" s="217"/>
      <c r="E61" s="218"/>
      <c r="F61" s="219"/>
      <c r="G61" s="224"/>
    </row>
    <row r="62" spans="1:7" s="221" customFormat="1" ht="13.7" customHeight="1">
      <c r="A62" s="215"/>
      <c r="B62" s="216" t="s">
        <v>30</v>
      </c>
      <c r="C62" s="223"/>
      <c r="D62" s="217"/>
      <c r="E62" s="218"/>
      <c r="F62" s="219"/>
      <c r="G62" s="224"/>
    </row>
    <row r="63" spans="1:7" s="221" customFormat="1" ht="25.5">
      <c r="A63" s="215"/>
      <c r="B63" s="222" t="s">
        <v>343</v>
      </c>
      <c r="C63" s="223"/>
      <c r="D63" s="217"/>
      <c r="E63" s="240"/>
      <c r="F63" s="219"/>
      <c r="G63" s="224"/>
    </row>
    <row r="64" spans="1:7" s="221" customFormat="1" ht="13.7" customHeight="1">
      <c r="A64" s="215"/>
      <c r="B64" s="222"/>
      <c r="C64" s="223">
        <v>1</v>
      </c>
      <c r="D64" s="217" t="s">
        <v>1</v>
      </c>
      <c r="E64" s="230"/>
      <c r="F64" s="219">
        <f>C64*E64</f>
        <v>0</v>
      </c>
      <c r="G64" s="224"/>
    </row>
    <row r="65" spans="1:7" s="221" customFormat="1" ht="13.7" customHeight="1">
      <c r="A65" s="231"/>
      <c r="B65" s="232"/>
      <c r="C65" s="233"/>
      <c r="D65" s="234"/>
      <c r="E65" s="235"/>
      <c r="F65" s="236"/>
      <c r="G65" s="224"/>
    </row>
    <row r="66" spans="1:7" s="221" customFormat="1" ht="13.7" customHeight="1">
      <c r="A66" s="210"/>
      <c r="B66" s="211"/>
      <c r="C66" s="212"/>
      <c r="D66" s="213"/>
      <c r="E66" s="214"/>
      <c r="F66" s="212"/>
      <c r="G66" s="224"/>
    </row>
    <row r="67" spans="1:7" s="221" customFormat="1" ht="13.7" customHeight="1">
      <c r="A67" s="215">
        <f>COUNT($A$7:A66)+1</f>
        <v>10</v>
      </c>
      <c r="B67" s="216" t="s">
        <v>74</v>
      </c>
      <c r="C67" s="205"/>
      <c r="D67" s="217"/>
      <c r="E67" s="218"/>
      <c r="F67" s="219"/>
      <c r="G67" s="224"/>
    </row>
    <row r="68" spans="1:7" s="221" customFormat="1">
      <c r="A68" s="215"/>
      <c r="B68" s="222" t="s">
        <v>75</v>
      </c>
      <c r="C68" s="223"/>
      <c r="D68" s="217"/>
      <c r="E68" s="218"/>
      <c r="F68" s="219"/>
      <c r="G68" s="224"/>
    </row>
    <row r="69" spans="1:7" s="221" customFormat="1" ht="13.7" customHeight="1">
      <c r="A69" s="225"/>
      <c r="B69" s="241"/>
      <c r="C69" s="223">
        <v>1</v>
      </c>
      <c r="D69" s="217" t="s">
        <v>1</v>
      </c>
      <c r="E69" s="230"/>
      <c r="F69" s="219">
        <f>C69*E69</f>
        <v>0</v>
      </c>
      <c r="G69" s="224"/>
    </row>
    <row r="70" spans="1:7" s="221" customFormat="1" ht="13.7" customHeight="1">
      <c r="A70" s="231"/>
      <c r="B70" s="232"/>
      <c r="C70" s="233"/>
      <c r="D70" s="234"/>
      <c r="E70" s="235"/>
      <c r="F70" s="236"/>
      <c r="G70" s="224"/>
    </row>
    <row r="71" spans="1:7" s="221" customFormat="1" ht="13.7" customHeight="1">
      <c r="A71" s="210"/>
      <c r="B71" s="211"/>
      <c r="C71" s="212"/>
      <c r="D71" s="213"/>
      <c r="E71" s="214"/>
      <c r="F71" s="212"/>
      <c r="G71" s="224"/>
    </row>
    <row r="72" spans="1:7" s="221" customFormat="1" ht="13.7" customHeight="1">
      <c r="A72" s="215">
        <f>COUNT($A$7:A71)+1</f>
        <v>11</v>
      </c>
      <c r="B72" s="216" t="s">
        <v>76</v>
      </c>
      <c r="C72" s="205"/>
      <c r="D72" s="217"/>
      <c r="E72" s="218"/>
      <c r="F72" s="219"/>
      <c r="G72" s="224"/>
    </row>
    <row r="73" spans="1:7" s="221" customFormat="1" ht="30" customHeight="1">
      <c r="A73" s="215"/>
      <c r="B73" s="222" t="s">
        <v>101</v>
      </c>
      <c r="C73" s="223"/>
      <c r="D73" s="217"/>
      <c r="E73" s="218"/>
      <c r="F73" s="219"/>
      <c r="G73" s="224"/>
    </row>
    <row r="74" spans="1:7" s="221" customFormat="1" ht="13.7" customHeight="1">
      <c r="A74" s="215"/>
      <c r="B74" s="222" t="s">
        <v>344</v>
      </c>
      <c r="C74" s="223">
        <v>4</v>
      </c>
      <c r="D74" s="217" t="s">
        <v>1</v>
      </c>
      <c r="E74" s="230"/>
      <c r="F74" s="219">
        <f t="shared" ref="F74" si="9">C74*E74</f>
        <v>0</v>
      </c>
      <c r="G74" s="224"/>
    </row>
    <row r="75" spans="1:7" s="221" customFormat="1" ht="13.7" customHeight="1">
      <c r="A75" s="231"/>
      <c r="B75" s="232"/>
      <c r="C75" s="233"/>
      <c r="D75" s="234"/>
      <c r="E75" s="235"/>
      <c r="F75" s="236"/>
      <c r="G75" s="224"/>
    </row>
    <row r="76" spans="1:7" s="221" customFormat="1" ht="13.7" customHeight="1">
      <c r="A76" s="210"/>
      <c r="B76" s="211"/>
      <c r="C76" s="212"/>
      <c r="D76" s="213"/>
      <c r="E76" s="214"/>
      <c r="F76" s="212"/>
      <c r="G76" s="224"/>
    </row>
    <row r="77" spans="1:7" s="221" customFormat="1" ht="13.7" customHeight="1">
      <c r="A77" s="215">
        <f>COUNT($A$7:A76)+1</f>
        <v>12</v>
      </c>
      <c r="B77" s="216" t="s">
        <v>81</v>
      </c>
      <c r="C77" s="205"/>
      <c r="D77" s="217"/>
      <c r="E77" s="218"/>
      <c r="F77" s="219"/>
      <c r="G77" s="224"/>
    </row>
    <row r="78" spans="1:7" s="221" customFormat="1" ht="38.25">
      <c r="A78" s="215"/>
      <c r="B78" s="222" t="s">
        <v>345</v>
      </c>
      <c r="C78" s="223"/>
      <c r="D78" s="217"/>
      <c r="E78" s="218"/>
      <c r="F78" s="219"/>
      <c r="G78" s="224"/>
    </row>
    <row r="79" spans="1:7" s="221" customFormat="1" ht="13.7" customHeight="1">
      <c r="A79" s="215"/>
      <c r="B79" s="222"/>
      <c r="C79" s="223">
        <v>8</v>
      </c>
      <c r="D79" s="217" t="s">
        <v>13</v>
      </c>
      <c r="E79" s="230"/>
      <c r="F79" s="219">
        <f>C79*E79</f>
        <v>0</v>
      </c>
      <c r="G79" s="224"/>
    </row>
    <row r="80" spans="1:7" s="221" customFormat="1" ht="13.7" customHeight="1">
      <c r="A80" s="231"/>
      <c r="B80" s="232"/>
      <c r="C80" s="233"/>
      <c r="D80" s="234"/>
      <c r="E80" s="235"/>
      <c r="F80" s="236"/>
      <c r="G80" s="224"/>
    </row>
    <row r="81" spans="1:7" s="221" customFormat="1" ht="13.7" customHeight="1">
      <c r="A81" s="210"/>
      <c r="B81" s="211"/>
      <c r="C81" s="212"/>
      <c r="D81" s="213"/>
      <c r="E81" s="214"/>
      <c r="F81" s="212"/>
      <c r="G81" s="224"/>
    </row>
    <row r="82" spans="1:7" s="221" customFormat="1" ht="13.7" customHeight="1">
      <c r="A82" s="215">
        <f>COUNT($A$7:A81)+1</f>
        <v>13</v>
      </c>
      <c r="B82" s="216" t="s">
        <v>82</v>
      </c>
      <c r="C82" s="205"/>
      <c r="D82" s="217"/>
      <c r="E82" s="218"/>
      <c r="F82" s="219"/>
      <c r="G82" s="224"/>
    </row>
    <row r="83" spans="1:7" s="221" customFormat="1" ht="102">
      <c r="A83" s="215"/>
      <c r="B83" s="222" t="s">
        <v>346</v>
      </c>
      <c r="C83" s="223"/>
      <c r="D83" s="217"/>
      <c r="E83" s="218"/>
      <c r="F83" s="219"/>
      <c r="G83" s="224"/>
    </row>
    <row r="84" spans="1:7" s="221" customFormat="1" ht="13.7" customHeight="1">
      <c r="A84" s="215"/>
      <c r="B84" s="192" t="s">
        <v>26</v>
      </c>
      <c r="C84" s="207"/>
      <c r="D84" s="207"/>
      <c r="E84" s="218"/>
      <c r="F84" s="219"/>
      <c r="G84" s="224"/>
    </row>
    <row r="85" spans="1:7" s="221" customFormat="1" ht="13.7" customHeight="1">
      <c r="A85" s="215"/>
      <c r="B85" s="222" t="s">
        <v>318</v>
      </c>
      <c r="C85" s="223">
        <v>23</v>
      </c>
      <c r="D85" s="217" t="s">
        <v>13</v>
      </c>
      <c r="E85" s="230"/>
      <c r="F85" s="219">
        <f>C85*E85</f>
        <v>0</v>
      </c>
      <c r="G85" s="224"/>
    </row>
    <row r="86" spans="1:7" s="221" customFormat="1" ht="13.7" customHeight="1">
      <c r="A86" s="215"/>
      <c r="B86" s="222" t="s">
        <v>347</v>
      </c>
      <c r="C86" s="223">
        <v>3</v>
      </c>
      <c r="D86" s="217" t="s">
        <v>13</v>
      </c>
      <c r="E86" s="230"/>
      <c r="F86" s="219">
        <f>C86*E86</f>
        <v>0</v>
      </c>
      <c r="G86" s="224"/>
    </row>
    <row r="87" spans="1:7" s="221" customFormat="1" ht="13.7" customHeight="1">
      <c r="A87" s="231"/>
      <c r="B87" s="232"/>
      <c r="C87" s="233"/>
      <c r="D87" s="234"/>
      <c r="E87" s="235"/>
      <c r="F87" s="236"/>
      <c r="G87" s="224"/>
    </row>
    <row r="88" spans="1:7" s="221" customFormat="1" ht="13.7" customHeight="1">
      <c r="A88" s="210"/>
      <c r="B88" s="211"/>
      <c r="C88" s="212"/>
      <c r="D88" s="213"/>
      <c r="E88" s="214"/>
      <c r="F88" s="212"/>
      <c r="G88" s="224"/>
    </row>
    <row r="89" spans="1:7" s="221" customFormat="1" ht="13.7" customHeight="1">
      <c r="A89" s="215">
        <f>COUNT($A$7:A88)+1</f>
        <v>14</v>
      </c>
      <c r="B89" s="216" t="s">
        <v>15</v>
      </c>
      <c r="C89" s="205"/>
      <c r="D89" s="217"/>
      <c r="E89" s="218"/>
      <c r="F89" s="219"/>
      <c r="G89" s="224"/>
    </row>
    <row r="90" spans="1:7" s="221" customFormat="1" ht="38.25">
      <c r="A90" s="215"/>
      <c r="B90" s="222" t="s">
        <v>83</v>
      </c>
      <c r="C90" s="223"/>
      <c r="D90" s="217"/>
      <c r="E90" s="218"/>
      <c r="F90" s="219"/>
      <c r="G90" s="224"/>
    </row>
    <row r="91" spans="1:7" s="221" customFormat="1" ht="13.7" customHeight="1">
      <c r="B91" s="297"/>
      <c r="C91" s="227"/>
      <c r="D91" s="242">
        <v>0.1</v>
      </c>
      <c r="E91" s="228"/>
      <c r="F91" s="298">
        <f>SUM(F8:F87)*D91</f>
        <v>0</v>
      </c>
      <c r="G91" s="224"/>
    </row>
    <row r="92" spans="1:7" s="221" customFormat="1" ht="13.7" customHeight="1">
      <c r="A92" s="225"/>
      <c r="B92" s="243"/>
      <c r="C92" s="227"/>
      <c r="D92" s="242"/>
      <c r="E92" s="228"/>
      <c r="F92" s="229"/>
      <c r="G92" s="224"/>
    </row>
    <row r="93" spans="1:7" s="221" customFormat="1" ht="13.7" customHeight="1">
      <c r="A93" s="244"/>
      <c r="B93" s="245" t="s">
        <v>84</v>
      </c>
      <c r="C93" s="246"/>
      <c r="D93" s="247"/>
      <c r="E93" s="248" t="s">
        <v>12</v>
      </c>
      <c r="F93" s="249">
        <f>SUM(F8:F92)</f>
        <v>0</v>
      </c>
      <c r="G93" s="224"/>
    </row>
    <row r="94" spans="1:7" ht="13.7" customHeight="1"/>
    <row r="95" spans="1:7" ht="13.7" customHeight="1"/>
    <row r="96" spans="1:7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  <row r="106" ht="13.7" customHeight="1"/>
    <row r="107" ht="13.7" customHeight="1"/>
    <row r="108" ht="13.7" customHeight="1"/>
    <row r="109" ht="13.7" customHeight="1"/>
    <row r="110" ht="13.7" customHeight="1"/>
    <row r="111" ht="13.7" customHeight="1"/>
    <row r="112" ht="13.7" customHeight="1"/>
    <row r="113" ht="13.7" customHeight="1"/>
    <row r="114" ht="13.7" customHeight="1"/>
    <row r="115" ht="13.7" customHeight="1"/>
    <row r="116" ht="13.7" customHeight="1"/>
    <row r="117" ht="13.7" customHeight="1"/>
    <row r="118" ht="13.7" customHeight="1"/>
    <row r="119" ht="13.7" customHeight="1"/>
    <row r="120" ht="13.7" customHeight="1"/>
    <row r="121" ht="13.7" customHeight="1"/>
    <row r="122" ht="13.7" customHeight="1"/>
    <row r="123" ht="13.7" customHeight="1"/>
    <row r="124" ht="13.7" customHeight="1"/>
    <row r="125" ht="13.7" customHeight="1"/>
    <row r="126" ht="13.7" customHeight="1"/>
    <row r="127" ht="13.7" customHeight="1"/>
    <row r="128" ht="13.7" customHeight="1"/>
    <row r="129" ht="13.7" customHeight="1"/>
    <row r="130" ht="13.7" customHeight="1"/>
    <row r="131" ht="13.7" customHeight="1"/>
    <row r="132" ht="13.7" customHeight="1"/>
    <row r="133" ht="13.7" customHeight="1"/>
    <row r="134" ht="13.7" customHeight="1"/>
    <row r="135" ht="13.7" customHeight="1"/>
    <row r="136" ht="13.7" customHeight="1"/>
    <row r="137" ht="13.7" customHeight="1"/>
    <row r="138" ht="13.7" customHeight="1"/>
    <row r="139" ht="13.7" customHeight="1"/>
    <row r="140" ht="13.7" customHeight="1"/>
    <row r="141" ht="13.7" customHeight="1"/>
    <row r="142" ht="13.7" customHeight="1"/>
    <row r="143" ht="13.7" customHeight="1"/>
    <row r="144" ht="13.7" customHeight="1"/>
    <row r="145" ht="13.7" customHeight="1"/>
    <row r="146" ht="13.7" customHeight="1"/>
    <row r="147" ht="13.7" customHeight="1"/>
    <row r="148" ht="13.7" customHeight="1"/>
    <row r="149" ht="13.7" customHeight="1"/>
    <row r="150" ht="13.7" customHeight="1"/>
    <row r="151" ht="13.7" customHeight="1"/>
    <row r="152" ht="13.7" customHeight="1"/>
    <row r="153" ht="13.7" customHeight="1"/>
    <row r="154" ht="13.7" customHeight="1"/>
    <row r="155" ht="13.7" customHeight="1"/>
    <row r="156" ht="13.7" customHeight="1"/>
    <row r="157" ht="13.7" customHeight="1"/>
    <row r="158" ht="13.7" customHeight="1"/>
    <row r="159" ht="13.7" customHeight="1"/>
    <row r="160" ht="13.7" customHeight="1"/>
    <row r="161" ht="13.7" customHeight="1"/>
    <row r="162" ht="13.7" customHeight="1"/>
    <row r="163" ht="13.7" customHeight="1"/>
    <row r="164" ht="13.7" customHeight="1"/>
    <row r="165" ht="13.7" customHeight="1"/>
    <row r="166" ht="13.7" customHeight="1"/>
    <row r="167" ht="13.7" customHeight="1"/>
    <row r="168" ht="13.7" customHeight="1"/>
    <row r="169" ht="13.7" customHeight="1"/>
    <row r="170" ht="13.7" customHeight="1"/>
    <row r="171" ht="13.7" customHeight="1"/>
    <row r="172" ht="13.7" customHeight="1"/>
    <row r="173" ht="13.7" customHeight="1"/>
    <row r="174" ht="13.7" customHeight="1"/>
    <row r="175" ht="13.7" customHeight="1"/>
    <row r="176" ht="13.7" customHeight="1"/>
    <row r="177" ht="13.7" customHeight="1"/>
    <row r="178" ht="13.7" customHeight="1"/>
    <row r="179" ht="13.7" customHeight="1"/>
    <row r="180" ht="13.7" customHeight="1"/>
    <row r="181" ht="13.7" customHeight="1"/>
    <row r="182" ht="13.7" customHeight="1"/>
    <row r="183" ht="13.7" customHeight="1"/>
    <row r="184" ht="13.7" customHeight="1"/>
    <row r="185" ht="13.7" customHeight="1"/>
    <row r="186" ht="13.7" customHeight="1"/>
    <row r="187" ht="13.7" customHeight="1"/>
    <row r="188" ht="13.7" customHeight="1"/>
    <row r="189" ht="13.7" customHeight="1"/>
    <row r="190" ht="13.7" customHeight="1"/>
    <row r="191" ht="13.7" customHeight="1"/>
    <row r="192" ht="13.7" customHeight="1"/>
    <row r="193" ht="13.7" customHeight="1"/>
    <row r="194" ht="13.7" customHeight="1"/>
    <row r="195" ht="13.7" customHeight="1"/>
    <row r="196" ht="13.7" customHeight="1"/>
    <row r="197" ht="13.7" customHeight="1"/>
    <row r="198" ht="13.7" customHeight="1"/>
    <row r="199" ht="13.7" customHeight="1"/>
    <row r="200" ht="13.7" customHeight="1"/>
    <row r="201" ht="13.7" customHeight="1"/>
    <row r="202" ht="13.7" customHeight="1"/>
    <row r="203" ht="13.7" customHeight="1"/>
    <row r="204" ht="13.7" customHeight="1"/>
    <row r="205" ht="13.7" customHeight="1"/>
    <row r="206" ht="13.7" customHeight="1"/>
    <row r="207" ht="13.7" customHeight="1"/>
    <row r="208" ht="13.7" customHeight="1"/>
    <row r="209" ht="13.7" customHeight="1"/>
    <row r="210" ht="13.7" customHeight="1"/>
    <row r="211" ht="13.7" customHeight="1"/>
    <row r="212" ht="13.7" customHeight="1"/>
    <row r="213" ht="13.7" customHeight="1"/>
    <row r="214" ht="13.7" customHeight="1"/>
    <row r="215" ht="13.7" customHeight="1"/>
    <row r="216" ht="13.7" customHeight="1"/>
    <row r="217" ht="13.7" customHeight="1"/>
    <row r="218" ht="13.7" customHeight="1"/>
    <row r="219" ht="13.7" customHeight="1"/>
    <row r="220" ht="13.7" customHeight="1"/>
    <row r="221" ht="13.7" customHeight="1"/>
    <row r="222" ht="13.7" customHeight="1"/>
    <row r="223" ht="13.7" customHeight="1"/>
    <row r="224" ht="13.7" customHeight="1"/>
    <row r="225" ht="13.7" customHeight="1"/>
    <row r="226" ht="13.7" customHeight="1"/>
    <row r="227" ht="13.7" customHeight="1"/>
    <row r="228" ht="13.7" customHeight="1"/>
    <row r="229" ht="13.7" customHeight="1"/>
    <row r="230" ht="13.7" customHeight="1"/>
    <row r="231" ht="13.7" customHeight="1"/>
    <row r="232" ht="13.7" customHeight="1"/>
    <row r="233" ht="13.7" customHeight="1"/>
    <row r="234" ht="13.7" customHeight="1"/>
    <row r="235" ht="13.7" customHeight="1"/>
    <row r="236" ht="13.7" customHeight="1"/>
    <row r="237" ht="13.7" customHeight="1"/>
    <row r="238" ht="13.7" customHeight="1"/>
    <row r="239" ht="13.7" customHeight="1"/>
  </sheetData>
  <sheetProtection algorithmName="SHA-512" hashValue="LCm1DYo9GUGwk4oQWHNb6Y1UbclvjUgRP7z/2zsA+OLbeI8CkfmDCmkehh5uRygmOHdddS2axAjaMVhBHhINBQ==" saltValue="5AIbGb1RKM215x3r2ic1rA==" spinCount="100000" sheet="1" objects="1" scenarios="1"/>
  <pageMargins left="0.70866141732283472" right="0.62343749999999998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2" manualBreakCount="2">
    <brk id="37" max="16383" man="1"/>
    <brk id="80" max="16383" man="1"/>
  </rowBreaks>
  <ignoredErrors>
    <ignoredError sqref="F9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5038A-4BA2-4121-87E5-A97ED82EDDAC}">
  <sheetPr>
    <tabColor rgb="FFFFC000"/>
  </sheetPr>
  <dimension ref="A1:G21"/>
  <sheetViews>
    <sheetView zoomScaleNormal="100" zoomScaleSheetLayoutView="120" workbookViewId="0">
      <selection activeCell="K20" sqref="K20"/>
    </sheetView>
  </sheetViews>
  <sheetFormatPr defaultColWidth="8.85546875" defaultRowHeight="12.75"/>
  <cols>
    <col min="1" max="1" width="6.140625" style="162" customWidth="1"/>
    <col min="2" max="2" width="5.5703125" style="162" customWidth="1"/>
    <col min="3" max="3" width="36.42578125" style="162" customWidth="1"/>
    <col min="4" max="4" width="14.140625" style="162" customWidth="1"/>
    <col min="5" max="5" width="5" style="162" customWidth="1"/>
    <col min="6" max="6" width="10.85546875" style="162" bestFit="1" customWidth="1"/>
    <col min="7" max="7" width="14.85546875" style="91" customWidth="1"/>
    <col min="8" max="16384" width="8.85546875" style="162"/>
  </cols>
  <sheetData>
    <row r="1" spans="1:7" ht="68.25" customHeight="1">
      <c r="A1" s="173" t="s">
        <v>2</v>
      </c>
      <c r="B1" s="173"/>
      <c r="C1" s="173"/>
      <c r="D1" s="173"/>
      <c r="E1" s="173"/>
      <c r="F1" s="173"/>
      <c r="G1" s="173"/>
    </row>
    <row r="2" spans="1:7" ht="34.5" customHeight="1">
      <c r="A2" s="313" t="s">
        <v>266</v>
      </c>
      <c r="B2" s="313"/>
      <c r="C2" s="313"/>
      <c r="D2" s="313"/>
      <c r="E2" s="313"/>
      <c r="F2" s="313"/>
      <c r="G2" s="313"/>
    </row>
    <row r="3" spans="1:7" ht="15" customHeight="1">
      <c r="A3" s="314" t="s">
        <v>267</v>
      </c>
      <c r="B3" s="313"/>
      <c r="C3" s="313"/>
      <c r="D3" s="313"/>
      <c r="E3" s="313"/>
      <c r="F3" s="313"/>
      <c r="G3" s="313"/>
    </row>
    <row r="4" spans="1:7" ht="15" customHeight="1">
      <c r="A4" s="313"/>
      <c r="B4" s="313"/>
      <c r="C4" s="313"/>
      <c r="D4" s="313"/>
      <c r="E4" s="313"/>
      <c r="F4" s="313"/>
      <c r="G4" s="313"/>
    </row>
    <row r="5" spans="1:7" ht="25.5">
      <c r="A5" s="174" t="s">
        <v>16</v>
      </c>
      <c r="B5" s="315" t="s">
        <v>23</v>
      </c>
      <c r="C5" s="315"/>
      <c r="D5" s="315"/>
      <c r="E5" s="315"/>
      <c r="F5" s="315"/>
      <c r="G5" s="175" t="s">
        <v>17</v>
      </c>
    </row>
    <row r="6" spans="1:7">
      <c r="A6" s="176" t="s">
        <v>268</v>
      </c>
      <c r="B6" s="316" t="s">
        <v>269</v>
      </c>
      <c r="C6" s="317"/>
      <c r="D6" s="317"/>
      <c r="E6" s="317"/>
      <c r="F6" s="318"/>
      <c r="G6" s="177">
        <f>SUM(G7:G7)</f>
        <v>0</v>
      </c>
    </row>
    <row r="7" spans="1:7">
      <c r="A7" s="176" t="s">
        <v>270</v>
      </c>
      <c r="B7" s="319" t="s">
        <v>271</v>
      </c>
      <c r="C7" s="319"/>
      <c r="D7" s="319"/>
      <c r="E7" s="319"/>
      <c r="F7" s="319"/>
      <c r="G7" s="177">
        <f>G20</f>
        <v>0</v>
      </c>
    </row>
    <row r="8" spans="1:7" ht="13.5" thickBot="1">
      <c r="A8" s="178"/>
      <c r="B8" s="179"/>
      <c r="C8" s="180"/>
      <c r="D8" s="180"/>
      <c r="E8" s="180"/>
      <c r="F8" s="180"/>
      <c r="G8" s="181"/>
    </row>
    <row r="9" spans="1:7">
      <c r="A9" s="182"/>
      <c r="B9" s="182"/>
      <c r="C9" s="182"/>
      <c r="D9" s="182"/>
      <c r="E9" s="182"/>
      <c r="F9" s="182"/>
      <c r="G9" s="182"/>
    </row>
    <row r="10" spans="1:7" ht="15.75">
      <c r="A10" s="183" t="s">
        <v>272</v>
      </c>
      <c r="C10" s="184"/>
      <c r="D10" s="184"/>
    </row>
    <row r="11" spans="1:7">
      <c r="A11" s="320" t="s">
        <v>273</v>
      </c>
      <c r="B11" s="321"/>
      <c r="C11" s="321"/>
      <c r="D11" s="321"/>
      <c r="E11" s="321"/>
      <c r="F11" s="321"/>
      <c r="G11" s="322"/>
    </row>
    <row r="12" spans="1:7" ht="25.5">
      <c r="A12" s="323" t="s">
        <v>14</v>
      </c>
      <c r="B12" s="325" t="s">
        <v>19</v>
      </c>
      <c r="C12" s="326"/>
      <c r="D12" s="325" t="s">
        <v>20</v>
      </c>
      <c r="E12" s="326"/>
      <c r="F12" s="185" t="s">
        <v>21</v>
      </c>
      <c r="G12" s="185" t="s">
        <v>3</v>
      </c>
    </row>
    <row r="13" spans="1:7">
      <c r="A13" s="324"/>
      <c r="B13" s="327"/>
      <c r="C13" s="328"/>
      <c r="D13" s="327"/>
      <c r="E13" s="328"/>
      <c r="F13" s="186" t="s">
        <v>4</v>
      </c>
      <c r="G13" s="186"/>
    </row>
    <row r="14" spans="1:7">
      <c r="A14" s="187" t="s">
        <v>223</v>
      </c>
      <c r="B14" s="309" t="s">
        <v>224</v>
      </c>
      <c r="C14" s="310"/>
      <c r="D14" s="311" t="s">
        <v>274</v>
      </c>
      <c r="E14" s="312"/>
      <c r="F14" s="188">
        <v>428</v>
      </c>
      <c r="G14" s="4">
        <f>'Vrocevod_T-1300_SD'!F185</f>
        <v>0</v>
      </c>
    </row>
    <row r="15" spans="1:7">
      <c r="A15" s="187" t="s">
        <v>200</v>
      </c>
      <c r="B15" s="309" t="s">
        <v>201</v>
      </c>
      <c r="C15" s="310"/>
      <c r="D15" s="311" t="s">
        <v>275</v>
      </c>
      <c r="E15" s="312"/>
      <c r="F15" s="188">
        <v>16</v>
      </c>
      <c r="G15" s="4">
        <f>'VrocevodT1306 SEVER'!F126</f>
        <v>0</v>
      </c>
    </row>
    <row r="16" spans="1:7" ht="24.6" customHeight="1">
      <c r="A16" s="187" t="s">
        <v>204</v>
      </c>
      <c r="B16" s="330" t="s">
        <v>205</v>
      </c>
      <c r="C16" s="331"/>
      <c r="D16" s="311" t="s">
        <v>276</v>
      </c>
      <c r="E16" s="312"/>
      <c r="F16" s="188">
        <v>18</v>
      </c>
      <c r="G16" s="4">
        <f>Vrocevod_P4365_SD!F121</f>
        <v>0</v>
      </c>
    </row>
    <row r="17" spans="1:7">
      <c r="A17" s="187" t="s">
        <v>156</v>
      </c>
      <c r="B17" s="309" t="s">
        <v>277</v>
      </c>
      <c r="C17" s="310"/>
      <c r="D17" s="311"/>
      <c r="E17" s="312"/>
      <c r="F17" s="188">
        <v>60</v>
      </c>
      <c r="G17" s="4">
        <f>'PRIKLJUČEK STADION DN100'!F98</f>
        <v>0</v>
      </c>
    </row>
    <row r="18" spans="1:7">
      <c r="A18" s="187" t="s">
        <v>181</v>
      </c>
      <c r="B18" s="309" t="s">
        <v>182</v>
      </c>
      <c r="C18" s="310"/>
      <c r="D18" s="311" t="s">
        <v>275</v>
      </c>
      <c r="E18" s="312"/>
      <c r="F18" s="188">
        <v>10</v>
      </c>
      <c r="G18" s="4">
        <f>'VrocevodT1306 JUG'!F108</f>
        <v>0</v>
      </c>
    </row>
    <row r="19" spans="1:7">
      <c r="A19" s="187" t="s">
        <v>278</v>
      </c>
      <c r="B19" s="133" t="s">
        <v>279</v>
      </c>
      <c r="C19" s="189"/>
      <c r="D19" s="311" t="s">
        <v>274</v>
      </c>
      <c r="E19" s="312"/>
      <c r="F19" s="188">
        <v>45</v>
      </c>
      <c r="G19" s="4">
        <f>'PROVIZORIJ DN200'!F118</f>
        <v>0</v>
      </c>
    </row>
    <row r="20" spans="1:7">
      <c r="A20" s="329" t="s">
        <v>280</v>
      </c>
      <c r="B20" s="329"/>
      <c r="C20" s="329"/>
      <c r="D20" s="329"/>
      <c r="E20" s="329"/>
      <c r="F20" s="329"/>
      <c r="G20" s="5">
        <f>SUM(G14:G19)</f>
        <v>0</v>
      </c>
    </row>
    <row r="21" spans="1:7">
      <c r="A21" s="190"/>
      <c r="B21" s="190"/>
      <c r="C21" s="190"/>
      <c r="D21" s="190"/>
      <c r="E21" s="190"/>
      <c r="F21" s="190"/>
      <c r="G21" s="191"/>
    </row>
  </sheetData>
  <sheetProtection algorithmName="SHA-512" hashValue="EPjLLRQTd315/eWWpJvVZqTplp7GAlvKEYHkmfMV5D/yCOkIXnMc4RTyP5ALoBhV+mZXax3mOzUInp9S8hFmQA==" saltValue="tPnFSW+e/3PHULeqIDc0yw==" spinCount="100000" sheet="1" objects="1" scenarios="1"/>
  <mergeCells count="21">
    <mergeCell ref="D19:E19"/>
    <mergeCell ref="A20:F20"/>
    <mergeCell ref="B16:C16"/>
    <mergeCell ref="D16:E16"/>
    <mergeCell ref="B17:C17"/>
    <mergeCell ref="D17:E17"/>
    <mergeCell ref="B18:C18"/>
    <mergeCell ref="D18:E18"/>
    <mergeCell ref="B15:C15"/>
    <mergeCell ref="D15:E15"/>
    <mergeCell ref="A2:G2"/>
    <mergeCell ref="A3:G4"/>
    <mergeCell ref="B5:F5"/>
    <mergeCell ref="B6:F6"/>
    <mergeCell ref="B7:F7"/>
    <mergeCell ref="A11:G11"/>
    <mergeCell ref="A12:A13"/>
    <mergeCell ref="B12:C13"/>
    <mergeCell ref="D12:E13"/>
    <mergeCell ref="B14:C14"/>
    <mergeCell ref="D14:E1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E1F27-BEF5-4478-92DB-A8761A7EA6B5}">
  <sheetPr>
    <tabColor rgb="FFFFC000"/>
  </sheetPr>
  <dimension ref="A1:F185"/>
  <sheetViews>
    <sheetView topLeftCell="A40" zoomScaleNormal="100" zoomScaleSheetLayoutView="90" workbookViewId="0">
      <selection activeCell="E60" sqref="E60"/>
    </sheetView>
  </sheetViews>
  <sheetFormatPr defaultColWidth="9.140625" defaultRowHeight="12.75"/>
  <cols>
    <col min="1" max="1" width="5.5703125" style="117" customWidth="1"/>
    <col min="2" max="2" width="50.5703125" style="133" customWidth="1"/>
    <col min="3" max="3" width="7.85546875" style="142" customWidth="1"/>
    <col min="4" max="4" width="7.5703125" style="121" customWidth="1"/>
    <col min="5" max="5" width="11.5703125" style="119" customWidth="1"/>
    <col min="6" max="6" width="12.28515625" style="120" customWidth="1"/>
    <col min="7" max="16384" width="9.140625" style="121"/>
  </cols>
  <sheetData>
    <row r="1" spans="1:6" ht="23.25" customHeight="1">
      <c r="A1" s="115" t="s">
        <v>203</v>
      </c>
      <c r="B1" s="116" t="s">
        <v>23</v>
      </c>
      <c r="C1" s="134"/>
      <c r="D1" s="118"/>
    </row>
    <row r="2" spans="1:6" ht="25.5" customHeight="1">
      <c r="A2" s="115" t="s">
        <v>223</v>
      </c>
      <c r="B2" s="116" t="s">
        <v>224</v>
      </c>
      <c r="C2" s="134"/>
      <c r="D2" s="118"/>
    </row>
    <row r="3" spans="1:6">
      <c r="A3" s="115"/>
      <c r="B3" s="116"/>
      <c r="C3" s="134"/>
      <c r="D3" s="118"/>
    </row>
    <row r="4" spans="1:6" ht="76.5">
      <c r="A4" s="122" t="s">
        <v>0</v>
      </c>
      <c r="B4" s="123" t="s">
        <v>8</v>
      </c>
      <c r="C4" s="135" t="s">
        <v>6</v>
      </c>
      <c r="D4" s="124" t="s">
        <v>7</v>
      </c>
      <c r="E4" s="125" t="s">
        <v>10</v>
      </c>
      <c r="F4" s="125" t="s">
        <v>11</v>
      </c>
    </row>
    <row r="5" spans="1:6">
      <c r="A5" s="93">
        <v>1</v>
      </c>
      <c r="B5" s="94"/>
      <c r="C5" s="136"/>
      <c r="D5" s="96"/>
      <c r="E5" s="97"/>
      <c r="F5" s="95"/>
    </row>
    <row r="6" spans="1:6" s="54" customFormat="1">
      <c r="A6" s="78">
        <f>COUNT(A5+1)</f>
        <v>1</v>
      </c>
      <c r="B6" s="98" t="s">
        <v>25</v>
      </c>
      <c r="C6" s="137"/>
      <c r="D6" s="91"/>
      <c r="E6" s="64"/>
      <c r="F6" s="64"/>
    </row>
    <row r="7" spans="1:6" s="54" customFormat="1" ht="321" customHeight="1">
      <c r="A7" s="78"/>
      <c r="B7" s="126" t="s">
        <v>225</v>
      </c>
      <c r="C7" s="137"/>
      <c r="D7" s="91"/>
      <c r="E7" s="64"/>
      <c r="F7" s="64"/>
    </row>
    <row r="8" spans="1:6" s="54" customFormat="1">
      <c r="A8" s="93"/>
      <c r="B8" s="94"/>
      <c r="C8" s="136"/>
      <c r="D8" s="96"/>
      <c r="E8" s="97"/>
      <c r="F8" s="95"/>
    </row>
    <row r="9" spans="1:6" s="54" customFormat="1">
      <c r="A9" s="61"/>
      <c r="B9" s="57" t="s">
        <v>35</v>
      </c>
      <c r="C9" s="138"/>
      <c r="D9" s="58"/>
      <c r="E9" s="65"/>
      <c r="F9" s="65"/>
    </row>
    <row r="10" spans="1:6" s="54" customFormat="1">
      <c r="A10" s="61"/>
      <c r="B10" s="57" t="s">
        <v>26</v>
      </c>
      <c r="C10" s="138"/>
      <c r="D10" s="58"/>
      <c r="E10" s="65"/>
      <c r="F10" s="65"/>
    </row>
    <row r="11" spans="1:6" s="54" customFormat="1" ht="14.25">
      <c r="A11" s="78"/>
      <c r="B11" s="89" t="s">
        <v>226</v>
      </c>
      <c r="C11" s="137">
        <v>105</v>
      </c>
      <c r="D11" s="91" t="s">
        <v>9</v>
      </c>
      <c r="E11" s="92"/>
      <c r="F11" s="64">
        <f t="shared" ref="F11" si="0">C11*E11</f>
        <v>0</v>
      </c>
    </row>
    <row r="12" spans="1:6" s="54" customFormat="1">
      <c r="A12" s="100"/>
      <c r="B12" s="101"/>
      <c r="C12" s="139"/>
      <c r="D12" s="103"/>
      <c r="E12" s="104"/>
      <c r="F12" s="104"/>
    </row>
    <row r="13" spans="1:6" s="54" customFormat="1">
      <c r="A13" s="93"/>
      <c r="B13" s="94"/>
      <c r="C13" s="136"/>
      <c r="D13" s="96"/>
      <c r="E13" s="97"/>
      <c r="F13" s="95"/>
    </row>
    <row r="14" spans="1:6" s="54" customFormat="1">
      <c r="A14" s="78">
        <f>COUNT($A$6:A13)+1</f>
        <v>2</v>
      </c>
      <c r="B14" s="98" t="s">
        <v>37</v>
      </c>
      <c r="C14" s="137"/>
      <c r="D14" s="91"/>
      <c r="E14" s="64"/>
      <c r="F14" s="64"/>
    </row>
    <row r="15" spans="1:6" s="54" customFormat="1" ht="63.75">
      <c r="A15" s="78"/>
      <c r="B15" s="126" t="s">
        <v>87</v>
      </c>
      <c r="C15" s="137"/>
      <c r="D15" s="91"/>
      <c r="E15" s="64"/>
      <c r="F15" s="64"/>
    </row>
    <row r="16" spans="1:6" s="54" customFormat="1">
      <c r="A16" s="61"/>
      <c r="B16" s="57" t="s">
        <v>35</v>
      </c>
      <c r="C16" s="138"/>
      <c r="D16" s="58"/>
      <c r="E16" s="59"/>
      <c r="F16" s="59"/>
    </row>
    <row r="17" spans="1:6" s="54" customFormat="1">
      <c r="A17" s="61"/>
      <c r="B17" s="62" t="s">
        <v>27</v>
      </c>
      <c r="C17" s="138"/>
      <c r="D17" s="58"/>
      <c r="E17" s="59"/>
      <c r="F17" s="59"/>
    </row>
    <row r="18" spans="1:6" s="54" customFormat="1">
      <c r="A18" s="61"/>
      <c r="B18" s="57" t="s">
        <v>26</v>
      </c>
      <c r="C18" s="138"/>
      <c r="D18" s="58"/>
      <c r="E18" s="59"/>
      <c r="F18" s="59"/>
    </row>
    <row r="19" spans="1:6" s="54" customFormat="1">
      <c r="A19" s="78"/>
      <c r="B19" s="89" t="s">
        <v>226</v>
      </c>
      <c r="C19" s="137">
        <v>6</v>
      </c>
      <c r="D19" s="91" t="s">
        <v>1</v>
      </c>
      <c r="E19" s="92"/>
      <c r="F19" s="64">
        <f t="shared" ref="F19" si="1">C19*E19</f>
        <v>0</v>
      </c>
    </row>
    <row r="20" spans="1:6" s="54" customFormat="1">
      <c r="A20" s="78"/>
      <c r="B20" s="89"/>
      <c r="C20" s="137"/>
      <c r="D20" s="91"/>
      <c r="E20" s="291"/>
      <c r="F20" s="64"/>
    </row>
    <row r="21" spans="1:6" s="54" customFormat="1">
      <c r="A21" s="93"/>
      <c r="B21" s="94"/>
      <c r="C21" s="136"/>
      <c r="D21" s="96"/>
      <c r="E21" s="96"/>
      <c r="F21" s="95"/>
    </row>
    <row r="22" spans="1:6" s="54" customFormat="1">
      <c r="A22" s="78">
        <f>COUNT($A$6:A21)+1</f>
        <v>3</v>
      </c>
      <c r="B22" s="98" t="s">
        <v>31</v>
      </c>
      <c r="C22" s="137"/>
      <c r="D22" s="91"/>
      <c r="E22" s="64"/>
      <c r="F22" s="64"/>
    </row>
    <row r="23" spans="1:6" s="54" customFormat="1" ht="51">
      <c r="A23" s="78"/>
      <c r="B23" s="126" t="s">
        <v>133</v>
      </c>
      <c r="C23" s="137"/>
      <c r="D23" s="91"/>
      <c r="E23" s="64"/>
      <c r="F23" s="64"/>
    </row>
    <row r="24" spans="1:6" s="54" customFormat="1">
      <c r="A24" s="56"/>
      <c r="B24" s="57" t="s">
        <v>26</v>
      </c>
      <c r="C24" s="138"/>
      <c r="D24" s="58"/>
      <c r="E24" s="59"/>
      <c r="F24" s="59"/>
    </row>
    <row r="25" spans="1:6" s="54" customFormat="1">
      <c r="A25" s="78"/>
      <c r="B25" s="89" t="s">
        <v>227</v>
      </c>
      <c r="C25" s="137">
        <v>8</v>
      </c>
      <c r="D25" s="91" t="s">
        <v>1</v>
      </c>
      <c r="E25" s="92"/>
      <c r="F25" s="64">
        <f t="shared" ref="F25" si="2">C25*E25</f>
        <v>0</v>
      </c>
    </row>
    <row r="26" spans="1:6" s="54" customFormat="1">
      <c r="A26" s="100"/>
      <c r="B26" s="101"/>
      <c r="C26" s="139"/>
      <c r="D26" s="103"/>
      <c r="E26" s="104"/>
      <c r="F26" s="104"/>
    </row>
    <row r="27" spans="1:6" s="54" customFormat="1">
      <c r="A27" s="93"/>
      <c r="B27" s="94"/>
      <c r="C27" s="136"/>
      <c r="D27" s="96"/>
      <c r="E27" s="97"/>
      <c r="F27" s="95"/>
    </row>
    <row r="28" spans="1:6" s="54" customFormat="1">
      <c r="A28" s="78">
        <f>COUNT($A$6:A27)+1</f>
        <v>4</v>
      </c>
      <c r="B28" s="98" t="s">
        <v>32</v>
      </c>
      <c r="C28" s="137"/>
      <c r="D28" s="91"/>
      <c r="E28" s="64"/>
      <c r="F28" s="64"/>
    </row>
    <row r="29" spans="1:6" s="54" customFormat="1" ht="51">
      <c r="A29" s="78"/>
      <c r="B29" s="126" t="s">
        <v>40</v>
      </c>
      <c r="C29" s="137"/>
      <c r="D29" s="91"/>
      <c r="E29" s="64"/>
      <c r="F29" s="64"/>
    </row>
    <row r="30" spans="1:6" s="54" customFormat="1">
      <c r="A30" s="56"/>
      <c r="B30" s="57" t="s">
        <v>26</v>
      </c>
      <c r="C30" s="138"/>
      <c r="D30" s="58"/>
      <c r="E30" s="59"/>
      <c r="F30" s="59"/>
    </row>
    <row r="31" spans="1:6" s="54" customFormat="1">
      <c r="A31" s="78"/>
      <c r="B31" s="89" t="s">
        <v>228</v>
      </c>
      <c r="C31" s="137">
        <v>8</v>
      </c>
      <c r="D31" s="91" t="s">
        <v>1</v>
      </c>
      <c r="E31" s="92"/>
      <c r="F31" s="64">
        <f t="shared" ref="F31" si="3">C31*E31</f>
        <v>0</v>
      </c>
    </row>
    <row r="32" spans="1:6" s="54" customFormat="1">
      <c r="A32" s="100"/>
      <c r="B32" s="101"/>
      <c r="C32" s="139"/>
      <c r="D32" s="103"/>
      <c r="E32" s="104"/>
      <c r="F32" s="104"/>
    </row>
    <row r="33" spans="1:6" s="54" customFormat="1">
      <c r="A33" s="93"/>
      <c r="B33" s="94"/>
      <c r="C33" s="136"/>
      <c r="D33" s="96"/>
      <c r="E33" s="97"/>
      <c r="F33" s="95"/>
    </row>
    <row r="34" spans="1:6" s="54" customFormat="1">
      <c r="A34" s="78">
        <f>COUNT($A$6:A33)+1</f>
        <v>5</v>
      </c>
      <c r="B34" s="98" t="s">
        <v>33</v>
      </c>
      <c r="C34" s="137"/>
      <c r="D34" s="91"/>
      <c r="E34" s="64"/>
      <c r="F34" s="64"/>
    </row>
    <row r="35" spans="1:6" s="54" customFormat="1" ht="76.5">
      <c r="A35" s="78"/>
      <c r="B35" s="126" t="s">
        <v>41</v>
      </c>
      <c r="C35" s="137"/>
      <c r="D35" s="91"/>
      <c r="E35" s="64"/>
      <c r="F35" s="64"/>
    </row>
    <row r="36" spans="1:6" s="54" customFormat="1">
      <c r="A36" s="56"/>
      <c r="B36" s="57" t="s">
        <v>26</v>
      </c>
      <c r="C36" s="138"/>
      <c r="D36" s="58"/>
      <c r="E36" s="59"/>
      <c r="F36" s="59"/>
    </row>
    <row r="37" spans="1:6" s="54" customFormat="1">
      <c r="A37" s="78"/>
      <c r="B37" s="89" t="s">
        <v>227</v>
      </c>
      <c r="C37" s="137">
        <v>22</v>
      </c>
      <c r="D37" s="91" t="s">
        <v>1</v>
      </c>
      <c r="E37" s="92"/>
      <c r="F37" s="64">
        <f t="shared" ref="F37" si="4">C37*E37</f>
        <v>0</v>
      </c>
    </row>
    <row r="38" spans="1:6" s="54" customFormat="1">
      <c r="A38" s="100"/>
      <c r="B38" s="101"/>
      <c r="C38" s="139"/>
      <c r="D38" s="103"/>
      <c r="E38" s="104"/>
      <c r="F38" s="104"/>
    </row>
    <row r="39" spans="1:6" s="54" customFormat="1">
      <c r="A39" s="93"/>
      <c r="B39" s="94"/>
      <c r="C39" s="136"/>
      <c r="D39" s="96"/>
      <c r="E39" s="97"/>
      <c r="F39" s="95"/>
    </row>
    <row r="40" spans="1:6" s="54" customFormat="1">
      <c r="A40" s="78">
        <f>COUNT($A$6:A39)+1</f>
        <v>6</v>
      </c>
      <c r="B40" s="98" t="s">
        <v>42</v>
      </c>
      <c r="C40" s="137"/>
      <c r="D40" s="91"/>
      <c r="E40" s="64"/>
      <c r="F40" s="64"/>
    </row>
    <row r="41" spans="1:6" s="54" customFormat="1" ht="38.25">
      <c r="A41" s="78"/>
      <c r="B41" s="126" t="s">
        <v>43</v>
      </c>
      <c r="C41" s="137"/>
      <c r="D41" s="91"/>
      <c r="E41" s="64"/>
      <c r="F41" s="64"/>
    </row>
    <row r="42" spans="1:6" s="54" customFormat="1">
      <c r="A42" s="56"/>
      <c r="B42" s="57" t="s">
        <v>26</v>
      </c>
      <c r="C42" s="138"/>
      <c r="D42" s="58"/>
      <c r="E42" s="59"/>
      <c r="F42" s="59"/>
    </row>
    <row r="43" spans="1:6" s="54" customFormat="1" ht="14.25">
      <c r="A43" s="78"/>
      <c r="B43" s="89" t="s">
        <v>44</v>
      </c>
      <c r="C43" s="137">
        <v>482</v>
      </c>
      <c r="D43" s="91" t="s">
        <v>13</v>
      </c>
      <c r="E43" s="92"/>
      <c r="F43" s="64">
        <f>C43*E43</f>
        <v>0</v>
      </c>
    </row>
    <row r="44" spans="1:6" s="54" customFormat="1">
      <c r="A44" s="100"/>
      <c r="B44" s="101"/>
      <c r="C44" s="139"/>
      <c r="D44" s="103"/>
      <c r="E44" s="104"/>
      <c r="F44" s="104"/>
    </row>
    <row r="45" spans="1:6" s="63" customFormat="1">
      <c r="A45" s="93"/>
      <c r="B45" s="94"/>
      <c r="C45" s="136"/>
      <c r="D45" s="96"/>
      <c r="E45" s="97"/>
      <c r="F45" s="95"/>
    </row>
    <row r="46" spans="1:6" s="54" customFormat="1">
      <c r="A46" s="78">
        <f>COUNT($A$6:A45)+1</f>
        <v>7</v>
      </c>
      <c r="B46" s="98" t="s">
        <v>229</v>
      </c>
      <c r="C46" s="137"/>
      <c r="D46" s="91"/>
      <c r="E46" s="64"/>
      <c r="F46" s="64"/>
    </row>
    <row r="47" spans="1:6" s="54" customFormat="1" ht="89.25">
      <c r="A47" s="78"/>
      <c r="B47" s="126" t="s">
        <v>230</v>
      </c>
      <c r="C47" s="137"/>
      <c r="D47" s="91"/>
      <c r="E47" s="64"/>
      <c r="F47" s="64"/>
    </row>
    <row r="48" spans="1:6" s="54" customFormat="1">
      <c r="A48" s="78"/>
      <c r="B48" s="89" t="s">
        <v>231</v>
      </c>
      <c r="C48" s="137">
        <v>3</v>
      </c>
      <c r="D48" s="91" t="s">
        <v>22</v>
      </c>
      <c r="E48" s="92"/>
      <c r="F48" s="64">
        <f>C48*E48</f>
        <v>0</v>
      </c>
    </row>
    <row r="49" spans="1:6" s="54" customFormat="1">
      <c r="A49" s="100"/>
      <c r="B49" s="101"/>
      <c r="C49" s="139"/>
      <c r="D49" s="103"/>
      <c r="E49" s="104"/>
      <c r="F49" s="104"/>
    </row>
    <row r="50" spans="1:6" s="54" customFormat="1">
      <c r="A50" s="78"/>
      <c r="B50" s="89"/>
      <c r="C50" s="137"/>
      <c r="D50" s="91"/>
      <c r="E50" s="64"/>
      <c r="F50" s="64"/>
    </row>
    <row r="51" spans="1:6" s="54" customFormat="1">
      <c r="A51" s="78"/>
      <c r="B51" s="89"/>
      <c r="C51" s="137"/>
      <c r="D51" s="91"/>
      <c r="E51" s="64"/>
      <c r="F51" s="64"/>
    </row>
    <row r="52" spans="1:6" s="54" customFormat="1">
      <c r="A52" s="78"/>
      <c r="B52" s="89"/>
      <c r="C52" s="137"/>
      <c r="D52" s="91"/>
      <c r="E52" s="64"/>
      <c r="F52" s="64"/>
    </row>
    <row r="53" spans="1:6" s="54" customFormat="1">
      <c r="A53" s="78">
        <f>COUNT($A$6:A49)+1</f>
        <v>8</v>
      </c>
      <c r="B53" s="98" t="s">
        <v>45</v>
      </c>
      <c r="C53" s="137"/>
      <c r="D53" s="91"/>
      <c r="E53" s="64"/>
      <c r="F53" s="64"/>
    </row>
    <row r="54" spans="1:6" s="54" customFormat="1" ht="25.5">
      <c r="A54" s="78"/>
      <c r="B54" s="126" t="s">
        <v>46</v>
      </c>
      <c r="C54" s="137"/>
      <c r="D54" s="91"/>
      <c r="E54" s="64"/>
      <c r="F54" s="64"/>
    </row>
    <row r="55" spans="1:6" s="54" customFormat="1">
      <c r="A55" s="78"/>
      <c r="B55" s="89" t="s">
        <v>30</v>
      </c>
      <c r="C55" s="137">
        <v>2</v>
      </c>
      <c r="D55" s="91" t="s">
        <v>1</v>
      </c>
      <c r="E55" s="92"/>
      <c r="F55" s="64">
        <f>C55*E55</f>
        <v>0</v>
      </c>
    </row>
    <row r="56" spans="1:6" s="54" customFormat="1">
      <c r="A56" s="100"/>
      <c r="B56" s="101"/>
      <c r="C56" s="139"/>
      <c r="D56" s="103"/>
      <c r="E56" s="104"/>
      <c r="F56" s="104"/>
    </row>
    <row r="57" spans="1:6" s="54" customFormat="1">
      <c r="A57" s="93"/>
      <c r="B57" s="94"/>
      <c r="C57" s="136"/>
      <c r="D57" s="96"/>
      <c r="E57" s="97"/>
      <c r="F57" s="95"/>
    </row>
    <row r="58" spans="1:6" s="54" customFormat="1">
      <c r="A58" s="78">
        <f>COUNT($A$6:A57)+1</f>
        <v>9</v>
      </c>
      <c r="B58" s="98" t="s">
        <v>47</v>
      </c>
      <c r="C58" s="137"/>
      <c r="D58" s="91"/>
      <c r="E58" s="64"/>
      <c r="F58" s="64"/>
    </row>
    <row r="59" spans="1:6" s="54" customFormat="1" ht="76.5">
      <c r="A59" s="78"/>
      <c r="B59" s="126" t="s">
        <v>48</v>
      </c>
      <c r="C59" s="137"/>
      <c r="D59" s="91"/>
      <c r="E59" s="64"/>
      <c r="F59" s="64"/>
    </row>
    <row r="60" spans="1:6" s="54" customFormat="1">
      <c r="A60" s="78"/>
      <c r="B60" s="89"/>
      <c r="C60" s="137">
        <v>2</v>
      </c>
      <c r="D60" s="91" t="s">
        <v>1</v>
      </c>
      <c r="E60" s="92"/>
      <c r="F60" s="64">
        <f>C60*E60</f>
        <v>0</v>
      </c>
    </row>
    <row r="61" spans="1:6" s="54" customFormat="1">
      <c r="A61" s="100"/>
      <c r="B61" s="101"/>
      <c r="C61" s="139"/>
      <c r="D61" s="103"/>
      <c r="E61" s="104"/>
      <c r="F61" s="104"/>
    </row>
    <row r="62" spans="1:6" s="54" customFormat="1">
      <c r="A62" s="93"/>
      <c r="B62" s="94"/>
      <c r="C62" s="136"/>
      <c r="D62" s="96"/>
      <c r="E62" s="97"/>
      <c r="F62" s="95"/>
    </row>
    <row r="63" spans="1:6" s="54" customFormat="1">
      <c r="A63" s="78">
        <f>COUNT($A$6:A62)+1</f>
        <v>10</v>
      </c>
      <c r="B63" s="98" t="s">
        <v>49</v>
      </c>
      <c r="C63" s="137"/>
      <c r="D63" s="91"/>
      <c r="E63" s="64"/>
      <c r="F63" s="64"/>
    </row>
    <row r="64" spans="1:6" s="54" customFormat="1" ht="38.25">
      <c r="A64" s="78"/>
      <c r="B64" s="89" t="s">
        <v>158</v>
      </c>
      <c r="C64" s="137"/>
      <c r="D64" s="91"/>
      <c r="E64" s="64"/>
      <c r="F64" s="64"/>
    </row>
    <row r="65" spans="1:6" s="54" customFormat="1">
      <c r="A65" s="61"/>
      <c r="B65" s="57" t="s">
        <v>26</v>
      </c>
      <c r="C65" s="138"/>
      <c r="D65" s="58"/>
      <c r="E65" s="59"/>
      <c r="F65" s="59"/>
    </row>
    <row r="66" spans="1:6" s="54" customFormat="1" ht="14.25">
      <c r="A66" s="78"/>
      <c r="B66" s="89" t="s">
        <v>53</v>
      </c>
      <c r="C66" s="137">
        <v>20</v>
      </c>
      <c r="D66" s="91" t="s">
        <v>9</v>
      </c>
      <c r="E66" s="92"/>
      <c r="F66" s="64">
        <f t="shared" ref="F66" si="5">C66*E66</f>
        <v>0</v>
      </c>
    </row>
    <row r="67" spans="1:6" s="54" customFormat="1">
      <c r="A67" s="100"/>
      <c r="B67" s="101"/>
      <c r="C67" s="139"/>
      <c r="D67" s="103"/>
      <c r="E67" s="104"/>
      <c r="F67" s="104"/>
    </row>
    <row r="68" spans="1:6" s="54" customFormat="1">
      <c r="A68" s="93"/>
      <c r="B68" s="94"/>
      <c r="C68" s="136"/>
      <c r="D68" s="96"/>
      <c r="E68" s="97"/>
      <c r="F68" s="95"/>
    </row>
    <row r="69" spans="1:6" s="54" customFormat="1">
      <c r="A69" s="78">
        <f>COUNT($A$6:A68)+1</f>
        <v>11</v>
      </c>
      <c r="B69" s="98" t="s">
        <v>232</v>
      </c>
      <c r="C69" s="137"/>
      <c r="D69" s="91"/>
      <c r="E69" s="64"/>
      <c r="F69" s="64"/>
    </row>
    <row r="70" spans="1:6" s="54" customFormat="1" ht="63.75">
      <c r="A70" s="78"/>
      <c r="B70" s="89" t="s">
        <v>233</v>
      </c>
      <c r="C70" s="137"/>
      <c r="D70" s="91"/>
      <c r="E70" s="64"/>
      <c r="F70" s="64"/>
    </row>
    <row r="71" spans="1:6" s="54" customFormat="1">
      <c r="A71" s="61"/>
      <c r="B71" s="57" t="s">
        <v>26</v>
      </c>
      <c r="C71" s="138"/>
      <c r="D71" s="58"/>
      <c r="E71" s="59"/>
      <c r="F71" s="59"/>
    </row>
    <row r="72" spans="1:6" s="54" customFormat="1" ht="14.25">
      <c r="A72" s="78"/>
      <c r="B72" s="89" t="s">
        <v>234</v>
      </c>
      <c r="C72" s="137">
        <v>760</v>
      </c>
      <c r="D72" s="91" t="s">
        <v>9</v>
      </c>
      <c r="E72" s="92"/>
      <c r="F72" s="64">
        <f>C72*E72</f>
        <v>0</v>
      </c>
    </row>
    <row r="73" spans="1:6" s="54" customFormat="1">
      <c r="A73" s="100"/>
      <c r="B73" s="101"/>
      <c r="C73" s="139"/>
      <c r="D73" s="103"/>
      <c r="E73" s="104"/>
      <c r="F73" s="104"/>
    </row>
    <row r="74" spans="1:6" s="54" customFormat="1">
      <c r="A74" s="93"/>
      <c r="B74" s="94"/>
      <c r="C74" s="136"/>
      <c r="D74" s="96"/>
      <c r="E74" s="97"/>
      <c r="F74" s="95"/>
    </row>
    <row r="75" spans="1:6" s="54" customFormat="1">
      <c r="A75" s="78">
        <f>COUNT($A$6:A74)+1</f>
        <v>12</v>
      </c>
      <c r="B75" s="98" t="s">
        <v>55</v>
      </c>
      <c r="C75" s="137"/>
      <c r="D75" s="91"/>
      <c r="E75" s="64"/>
      <c r="F75" s="64"/>
    </row>
    <row r="76" spans="1:6" s="54" customFormat="1" ht="38.25">
      <c r="A76" s="78"/>
      <c r="B76" s="89" t="s">
        <v>160</v>
      </c>
      <c r="C76" s="137"/>
      <c r="D76" s="91"/>
      <c r="E76" s="64"/>
      <c r="F76" s="64"/>
    </row>
    <row r="77" spans="1:6" s="54" customFormat="1">
      <c r="A77" s="73"/>
      <c r="B77" s="57" t="s">
        <v>30</v>
      </c>
      <c r="C77" s="138"/>
      <c r="D77" s="58"/>
      <c r="E77" s="59"/>
      <c r="F77" s="59"/>
    </row>
    <row r="78" spans="1:6" s="54" customFormat="1">
      <c r="A78" s="78"/>
      <c r="B78" s="89" t="s">
        <v>58</v>
      </c>
      <c r="C78" s="137">
        <v>8</v>
      </c>
      <c r="D78" s="91" t="s">
        <v>1</v>
      </c>
      <c r="E78" s="92"/>
      <c r="F78" s="64">
        <f t="shared" ref="F78" si="6">C78*E78</f>
        <v>0</v>
      </c>
    </row>
    <row r="79" spans="1:6" s="54" customFormat="1">
      <c r="A79" s="100"/>
      <c r="B79" s="101"/>
      <c r="C79" s="139"/>
      <c r="D79" s="103"/>
      <c r="E79" s="104"/>
      <c r="F79" s="104"/>
    </row>
    <row r="80" spans="1:6" s="54" customFormat="1">
      <c r="A80" s="78"/>
      <c r="B80" s="89"/>
      <c r="C80" s="137"/>
      <c r="D80" s="91"/>
      <c r="E80" s="64"/>
      <c r="F80" s="64"/>
    </row>
    <row r="81" spans="1:6" s="54" customFormat="1">
      <c r="A81" s="78">
        <f>COUNT($A$6:A80)+1</f>
        <v>13</v>
      </c>
      <c r="B81" s="98" t="s">
        <v>235</v>
      </c>
      <c r="C81" s="137"/>
      <c r="D81" s="91"/>
      <c r="E81" s="64"/>
      <c r="F81" s="64"/>
    </row>
    <row r="82" spans="1:6" s="54" customFormat="1" ht="38.25">
      <c r="A82" s="78"/>
      <c r="B82" s="89" t="s">
        <v>236</v>
      </c>
      <c r="C82" s="137"/>
      <c r="D82" s="91"/>
      <c r="E82" s="64"/>
      <c r="F82" s="64"/>
    </row>
    <row r="83" spans="1:6" s="54" customFormat="1">
      <c r="A83" s="73"/>
      <c r="B83" s="57" t="s">
        <v>30</v>
      </c>
      <c r="C83" s="138"/>
      <c r="D83" s="58"/>
      <c r="E83" s="59"/>
      <c r="F83" s="59"/>
    </row>
    <row r="84" spans="1:6" s="54" customFormat="1">
      <c r="A84" s="78"/>
      <c r="B84" s="89" t="s">
        <v>237</v>
      </c>
      <c r="C84" s="137">
        <v>23</v>
      </c>
      <c r="D84" s="91" t="s">
        <v>1</v>
      </c>
      <c r="E84" s="92"/>
      <c r="F84" s="64">
        <f t="shared" ref="F84" si="7">C84*E84</f>
        <v>0</v>
      </c>
    </row>
    <row r="85" spans="1:6" s="54" customFormat="1">
      <c r="A85" s="78"/>
      <c r="B85" s="89"/>
      <c r="C85" s="137"/>
      <c r="D85" s="91"/>
      <c r="E85" s="64"/>
      <c r="F85" s="64"/>
    </row>
    <row r="86" spans="1:6" s="54" customFormat="1">
      <c r="A86" s="78"/>
      <c r="B86" s="89"/>
      <c r="C86" s="137"/>
      <c r="D86" s="91"/>
      <c r="E86" s="64"/>
      <c r="F86" s="64"/>
    </row>
    <row r="87" spans="1:6" s="54" customFormat="1">
      <c r="A87" s="78"/>
      <c r="B87" s="89"/>
      <c r="C87" s="137"/>
      <c r="D87" s="91"/>
      <c r="E87" s="64"/>
      <c r="F87" s="64"/>
    </row>
    <row r="88" spans="1:6" s="54" customFormat="1">
      <c r="A88" s="93"/>
      <c r="B88" s="94"/>
      <c r="C88" s="136"/>
      <c r="D88" s="96"/>
      <c r="E88" s="97"/>
      <c r="F88" s="95"/>
    </row>
    <row r="89" spans="1:6" s="54" customFormat="1">
      <c r="A89" s="78">
        <f>COUNT($A$6:A88)+1</f>
        <v>14</v>
      </c>
      <c r="B89" s="98" t="s">
        <v>164</v>
      </c>
      <c r="C89" s="137"/>
      <c r="D89" s="91"/>
      <c r="E89" s="64"/>
      <c r="F89" s="64"/>
    </row>
    <row r="90" spans="1:6" s="54" customFormat="1" ht="25.5">
      <c r="A90" s="78"/>
      <c r="B90" s="89" t="s">
        <v>238</v>
      </c>
      <c r="C90" s="137"/>
      <c r="D90" s="91"/>
      <c r="E90" s="64"/>
      <c r="F90" s="64"/>
    </row>
    <row r="91" spans="1:6" s="54" customFormat="1">
      <c r="A91" s="61"/>
      <c r="B91" s="62"/>
      <c r="C91" s="138"/>
      <c r="D91" s="58"/>
      <c r="E91" s="59"/>
      <c r="F91" s="59"/>
    </row>
    <row r="92" spans="1:6" s="54" customFormat="1">
      <c r="A92" s="78"/>
      <c r="B92" s="89" t="s">
        <v>239</v>
      </c>
      <c r="C92" s="137">
        <v>6</v>
      </c>
      <c r="D92" s="91" t="s">
        <v>1</v>
      </c>
      <c r="E92" s="92"/>
      <c r="F92" s="64">
        <f>C92*E92</f>
        <v>0</v>
      </c>
    </row>
    <row r="93" spans="1:6" s="54" customFormat="1">
      <c r="A93" s="78"/>
      <c r="B93" s="89" t="s">
        <v>240</v>
      </c>
      <c r="C93" s="137">
        <v>2</v>
      </c>
      <c r="D93" s="91" t="s">
        <v>1</v>
      </c>
      <c r="E93" s="92"/>
      <c r="F93" s="64">
        <f>C93*E93</f>
        <v>0</v>
      </c>
    </row>
    <row r="94" spans="1:6" s="54" customFormat="1">
      <c r="A94" s="100"/>
      <c r="B94" s="101" t="s">
        <v>241</v>
      </c>
      <c r="C94" s="137">
        <v>2</v>
      </c>
      <c r="D94" s="91" t="s">
        <v>1</v>
      </c>
      <c r="E94" s="92"/>
      <c r="F94" s="64">
        <f>C94*E94</f>
        <v>0</v>
      </c>
    </row>
    <row r="95" spans="1:6" s="54" customFormat="1">
      <c r="A95" s="78"/>
      <c r="B95" s="89"/>
      <c r="C95" s="137"/>
      <c r="D95" s="91"/>
      <c r="E95" s="293"/>
      <c r="F95" s="64"/>
    </row>
    <row r="96" spans="1:6" s="54" customFormat="1">
      <c r="A96" s="78">
        <f>COUNT($A$6:A95)+1</f>
        <v>15</v>
      </c>
      <c r="B96" s="98" t="s">
        <v>148</v>
      </c>
      <c r="C96" s="137"/>
      <c r="D96" s="91"/>
      <c r="E96" s="64"/>
      <c r="F96" s="64"/>
    </row>
    <row r="97" spans="1:6" s="54" customFormat="1" ht="25.5">
      <c r="A97" s="78"/>
      <c r="B97" s="89" t="s">
        <v>162</v>
      </c>
      <c r="C97" s="137"/>
      <c r="D97" s="91"/>
      <c r="E97" s="64"/>
      <c r="F97" s="64"/>
    </row>
    <row r="98" spans="1:6" s="54" customFormat="1">
      <c r="A98" s="61"/>
      <c r="B98" s="62"/>
      <c r="C98" s="138"/>
      <c r="D98" s="58"/>
      <c r="E98" s="59"/>
      <c r="F98" s="59"/>
    </row>
    <row r="99" spans="1:6" s="54" customFormat="1">
      <c r="A99" s="78"/>
      <c r="B99" s="89" t="s">
        <v>242</v>
      </c>
      <c r="C99" s="137">
        <v>4</v>
      </c>
      <c r="D99" s="91" t="s">
        <v>1</v>
      </c>
      <c r="E99" s="92"/>
      <c r="F99" s="64">
        <f>C99*E99</f>
        <v>0</v>
      </c>
    </row>
    <row r="100" spans="1:6" s="54" customFormat="1">
      <c r="A100" s="78"/>
      <c r="B100" s="89" t="s">
        <v>243</v>
      </c>
      <c r="C100" s="137">
        <v>4</v>
      </c>
      <c r="D100" s="91" t="s">
        <v>1</v>
      </c>
      <c r="E100" s="92"/>
      <c r="F100" s="64">
        <f>C100*E100</f>
        <v>0</v>
      </c>
    </row>
    <row r="101" spans="1:6" s="54" customFormat="1">
      <c r="A101" s="93"/>
      <c r="B101" s="94"/>
      <c r="C101" s="136"/>
      <c r="D101" s="96"/>
      <c r="E101" s="97"/>
      <c r="F101" s="95"/>
    </row>
    <row r="102" spans="1:6" s="54" customFormat="1">
      <c r="A102" s="78">
        <f>COUNT($A$6:A101)+1</f>
        <v>16</v>
      </c>
      <c r="B102" s="98" t="s">
        <v>168</v>
      </c>
      <c r="C102" s="137"/>
      <c r="D102" s="91"/>
      <c r="E102" s="64"/>
      <c r="F102" s="64"/>
    </row>
    <row r="103" spans="1:6" s="54" customFormat="1" ht="63.75">
      <c r="A103" s="78"/>
      <c r="B103" s="89" t="s">
        <v>244</v>
      </c>
      <c r="C103" s="137"/>
      <c r="D103" s="91"/>
      <c r="E103" s="64"/>
      <c r="F103" s="64"/>
    </row>
    <row r="104" spans="1:6" s="54" customFormat="1">
      <c r="A104" s="60"/>
      <c r="B104" s="57" t="s">
        <v>30</v>
      </c>
      <c r="C104" s="137">
        <v>5</v>
      </c>
      <c r="D104" s="91" t="s">
        <v>1</v>
      </c>
      <c r="E104" s="92"/>
      <c r="F104" s="64">
        <f>C104*E104</f>
        <v>0</v>
      </c>
    </row>
    <row r="105" spans="1:6" s="54" customFormat="1">
      <c r="A105" s="100"/>
      <c r="B105" s="101"/>
      <c r="C105" s="139"/>
      <c r="D105" s="103"/>
      <c r="E105" s="104"/>
      <c r="F105" s="104"/>
    </row>
    <row r="106" spans="1:6" s="54" customFormat="1">
      <c r="A106" s="93"/>
      <c r="B106" s="94"/>
      <c r="C106" s="136"/>
      <c r="D106" s="96"/>
      <c r="E106" s="97"/>
      <c r="F106" s="95"/>
    </row>
    <row r="107" spans="1:6" s="54" customFormat="1">
      <c r="A107" s="78">
        <f>COUNT($A$6:A106)+1</f>
        <v>17</v>
      </c>
      <c r="B107" s="98" t="s">
        <v>245</v>
      </c>
      <c r="C107" s="137"/>
      <c r="D107" s="91"/>
      <c r="E107" s="64"/>
      <c r="F107" s="64"/>
    </row>
    <row r="108" spans="1:6" s="54" customFormat="1" ht="25.5">
      <c r="A108" s="78"/>
      <c r="B108" s="89" t="s">
        <v>62</v>
      </c>
      <c r="C108" s="137"/>
      <c r="D108" s="91"/>
      <c r="E108" s="64"/>
      <c r="F108" s="64"/>
    </row>
    <row r="109" spans="1:6" s="54" customFormat="1">
      <c r="A109" s="73"/>
      <c r="B109" s="57" t="s">
        <v>30</v>
      </c>
      <c r="C109" s="138"/>
      <c r="D109" s="58"/>
      <c r="E109" s="59"/>
      <c r="F109" s="59"/>
    </row>
    <row r="110" spans="1:6" s="54" customFormat="1">
      <c r="A110" s="78"/>
      <c r="B110" s="89" t="s">
        <v>246</v>
      </c>
      <c r="C110" s="137">
        <v>3</v>
      </c>
      <c r="D110" s="91" t="s">
        <v>1</v>
      </c>
      <c r="E110" s="92"/>
      <c r="F110" s="64">
        <f t="shared" ref="F110" si="8">C110*E110</f>
        <v>0</v>
      </c>
    </row>
    <row r="111" spans="1:6" s="54" customFormat="1">
      <c r="A111" s="100"/>
      <c r="B111" s="101"/>
      <c r="C111" s="139"/>
      <c r="D111" s="103"/>
      <c r="E111" s="104"/>
      <c r="F111" s="104"/>
    </row>
    <row r="112" spans="1:6" s="54" customFormat="1">
      <c r="A112" s="93"/>
      <c r="B112" s="94"/>
      <c r="C112" s="136"/>
      <c r="D112" s="96"/>
      <c r="E112" s="97"/>
      <c r="F112" s="95"/>
    </row>
    <row r="113" spans="1:6" s="54" customFormat="1">
      <c r="A113" s="78">
        <f>COUNT($A$6:A112)+1</f>
        <v>18</v>
      </c>
      <c r="B113" s="98" t="s">
        <v>247</v>
      </c>
      <c r="C113" s="137"/>
      <c r="D113" s="91"/>
      <c r="E113" s="64"/>
      <c r="F113" s="64"/>
    </row>
    <row r="114" spans="1:6" s="54" customFormat="1" ht="25.5">
      <c r="A114" s="78"/>
      <c r="B114" s="89" t="s">
        <v>248</v>
      </c>
      <c r="C114" s="137"/>
      <c r="D114" s="91"/>
      <c r="E114" s="64"/>
      <c r="F114" s="64"/>
    </row>
    <row r="115" spans="1:6" s="152" customFormat="1">
      <c r="A115" s="61"/>
      <c r="B115" s="57" t="s">
        <v>30</v>
      </c>
      <c r="C115" s="150"/>
      <c r="D115" s="60"/>
      <c r="E115" s="151"/>
      <c r="F115" s="151"/>
    </row>
    <row r="116" spans="1:6" s="54" customFormat="1">
      <c r="A116" s="78"/>
      <c r="B116" s="89" t="s">
        <v>249</v>
      </c>
      <c r="C116" s="137">
        <v>26</v>
      </c>
      <c r="D116" s="91" t="s">
        <v>1</v>
      </c>
      <c r="E116" s="92"/>
      <c r="F116" s="64">
        <f t="shared" ref="F116:F119" si="9">C116*E116</f>
        <v>0</v>
      </c>
    </row>
    <row r="117" spans="1:6" s="54" customFormat="1">
      <c r="A117" s="78"/>
      <c r="B117" s="89" t="s">
        <v>250</v>
      </c>
      <c r="C117" s="137">
        <v>8</v>
      </c>
      <c r="D117" s="91" t="s">
        <v>1</v>
      </c>
      <c r="E117" s="92"/>
      <c r="F117" s="64">
        <f t="shared" si="9"/>
        <v>0</v>
      </c>
    </row>
    <row r="118" spans="1:6" s="54" customFormat="1">
      <c r="A118" s="78"/>
      <c r="B118" s="89" t="s">
        <v>251</v>
      </c>
      <c r="C118" s="137">
        <v>2</v>
      </c>
      <c r="D118" s="91" t="s">
        <v>1</v>
      </c>
      <c r="E118" s="288"/>
      <c r="F118" s="64">
        <f t="shared" si="9"/>
        <v>0</v>
      </c>
    </row>
    <row r="119" spans="1:6" s="54" customFormat="1">
      <c r="A119" s="78"/>
      <c r="B119" s="89" t="s">
        <v>252</v>
      </c>
      <c r="C119" s="137">
        <v>2</v>
      </c>
      <c r="D119" s="91" t="s">
        <v>1</v>
      </c>
      <c r="E119" s="92"/>
      <c r="F119" s="64">
        <f t="shared" si="9"/>
        <v>0</v>
      </c>
    </row>
    <row r="120" spans="1:6" s="54" customFormat="1">
      <c r="A120" s="78"/>
      <c r="B120" s="89"/>
      <c r="C120" s="137"/>
      <c r="D120" s="91"/>
      <c r="E120" s="294"/>
      <c r="F120" s="64"/>
    </row>
    <row r="121" spans="1:6" s="54" customFormat="1">
      <c r="A121" s="93"/>
      <c r="B121" s="94"/>
      <c r="C121" s="136"/>
      <c r="D121" s="96"/>
      <c r="E121" s="143"/>
      <c r="F121" s="95"/>
    </row>
    <row r="122" spans="1:6" s="54" customFormat="1">
      <c r="A122" s="78">
        <f>COUNT($A$6:A121)+1</f>
        <v>19</v>
      </c>
      <c r="B122" s="98" t="s">
        <v>253</v>
      </c>
      <c r="C122" s="137"/>
      <c r="D122" s="91"/>
      <c r="E122" s="64"/>
      <c r="F122" s="64"/>
    </row>
    <row r="123" spans="1:6" s="54" customFormat="1" ht="25.5">
      <c r="A123" s="78"/>
      <c r="B123" s="89" t="s">
        <v>254</v>
      </c>
      <c r="C123" s="137"/>
      <c r="D123" s="91"/>
      <c r="E123" s="64"/>
      <c r="F123" s="64"/>
    </row>
    <row r="124" spans="1:6" s="54" customFormat="1">
      <c r="A124" s="60"/>
      <c r="B124" s="57" t="s">
        <v>30</v>
      </c>
      <c r="C124" s="138"/>
      <c r="D124" s="58"/>
      <c r="E124" s="59"/>
      <c r="F124" s="59"/>
    </row>
    <row r="125" spans="1:6" s="54" customFormat="1">
      <c r="A125" s="78"/>
      <c r="B125" s="89" t="s">
        <v>255</v>
      </c>
      <c r="C125" s="137">
        <v>10</v>
      </c>
      <c r="D125" s="91" t="s">
        <v>1</v>
      </c>
      <c r="E125" s="92"/>
      <c r="F125" s="64">
        <f>C125*E125</f>
        <v>0</v>
      </c>
    </row>
    <row r="126" spans="1:6" s="54" customFormat="1">
      <c r="A126" s="100"/>
      <c r="B126" s="101" t="s">
        <v>256</v>
      </c>
      <c r="C126" s="139">
        <v>1</v>
      </c>
      <c r="D126" s="91" t="s">
        <v>1</v>
      </c>
      <c r="E126" s="92"/>
      <c r="F126" s="64">
        <f>C126*E126</f>
        <v>0</v>
      </c>
    </row>
    <row r="127" spans="1:6" s="54" customFormat="1">
      <c r="A127" s="93"/>
      <c r="B127" s="94"/>
      <c r="C127" s="136"/>
      <c r="D127" s="96"/>
      <c r="E127" s="97"/>
      <c r="F127" s="95"/>
    </row>
    <row r="128" spans="1:6" s="54" customFormat="1">
      <c r="A128" s="153"/>
      <c r="B128" s="133"/>
      <c r="C128" s="142"/>
      <c r="D128" s="121"/>
      <c r="E128" s="119"/>
      <c r="F128" s="120"/>
    </row>
    <row r="129" spans="1:6" s="54" customFormat="1">
      <c r="A129" s="78">
        <f>COUNT($A$6:A127)+1</f>
        <v>20</v>
      </c>
      <c r="B129" s="98" t="s">
        <v>69</v>
      </c>
      <c r="C129" s="137"/>
      <c r="D129" s="91"/>
      <c r="E129" s="64"/>
      <c r="F129" s="64"/>
    </row>
    <row r="130" spans="1:6" s="54" customFormat="1" ht="51">
      <c r="A130" s="78"/>
      <c r="B130" s="89" t="s">
        <v>70</v>
      </c>
      <c r="C130" s="137"/>
      <c r="D130" s="91"/>
      <c r="E130" s="64"/>
      <c r="F130" s="64"/>
    </row>
    <row r="131" spans="1:6" s="54" customFormat="1">
      <c r="A131" s="60"/>
      <c r="B131" s="57" t="s">
        <v>30</v>
      </c>
      <c r="C131" s="138"/>
      <c r="D131" s="58"/>
      <c r="E131" s="59"/>
      <c r="F131" s="59"/>
    </row>
    <row r="132" spans="1:6" s="54" customFormat="1">
      <c r="A132" s="78"/>
      <c r="B132" s="89" t="s">
        <v>257</v>
      </c>
      <c r="C132" s="137">
        <v>5</v>
      </c>
      <c r="D132" s="91" t="s">
        <v>1</v>
      </c>
      <c r="E132" s="92"/>
      <c r="F132" s="64">
        <f t="shared" ref="F132:F133" si="10">C132*E132</f>
        <v>0</v>
      </c>
    </row>
    <row r="133" spans="1:6" s="54" customFormat="1">
      <c r="A133" s="78"/>
      <c r="B133" s="89" t="s">
        <v>258</v>
      </c>
      <c r="C133" s="137">
        <v>4</v>
      </c>
      <c r="D133" s="91" t="s">
        <v>1</v>
      </c>
      <c r="E133" s="92"/>
      <c r="F133" s="64">
        <f t="shared" si="10"/>
        <v>0</v>
      </c>
    </row>
    <row r="134" spans="1:6" s="54" customFormat="1">
      <c r="A134" s="100"/>
      <c r="B134" s="101"/>
      <c r="C134" s="139"/>
      <c r="D134" s="103"/>
      <c r="E134" s="104"/>
      <c r="F134" s="104"/>
    </row>
    <row r="135" spans="1:6" s="54" customFormat="1">
      <c r="A135" s="93"/>
      <c r="B135" s="94"/>
      <c r="C135" s="136"/>
      <c r="D135" s="96"/>
      <c r="E135" s="97"/>
      <c r="F135" s="95"/>
    </row>
    <row r="136" spans="1:6" s="54" customFormat="1">
      <c r="A136" s="78">
        <f>COUNT($A$6:A135)+1</f>
        <v>21</v>
      </c>
      <c r="B136" s="98" t="s">
        <v>71</v>
      </c>
      <c r="C136" s="137"/>
      <c r="D136" s="91"/>
      <c r="E136" s="64"/>
      <c r="F136" s="64"/>
    </row>
    <row r="137" spans="1:6" s="54" customFormat="1" ht="25.5">
      <c r="A137" s="78"/>
      <c r="B137" s="89" t="s">
        <v>175</v>
      </c>
      <c r="C137" s="137"/>
      <c r="D137" s="91"/>
      <c r="E137" s="64"/>
      <c r="F137" s="64"/>
    </row>
    <row r="138" spans="1:6" s="54" customFormat="1">
      <c r="A138" s="78"/>
      <c r="B138" s="89" t="s">
        <v>30</v>
      </c>
      <c r="C138" s="137">
        <v>3</v>
      </c>
      <c r="D138" s="91" t="s">
        <v>1</v>
      </c>
      <c r="E138" s="92"/>
      <c r="F138" s="64">
        <f>C138*E138</f>
        <v>0</v>
      </c>
    </row>
    <row r="139" spans="1:6" s="54" customFormat="1">
      <c r="A139" s="100"/>
      <c r="B139" s="101"/>
      <c r="C139" s="139"/>
      <c r="D139" s="103"/>
      <c r="E139" s="104"/>
      <c r="F139" s="104"/>
    </row>
    <row r="140" spans="1:6" s="54" customFormat="1">
      <c r="A140" s="93"/>
      <c r="B140" s="94"/>
      <c r="C140" s="136"/>
      <c r="D140" s="96"/>
      <c r="E140" s="97"/>
      <c r="F140" s="95"/>
    </row>
    <row r="141" spans="1:6" s="54" customFormat="1">
      <c r="A141" s="78">
        <f>COUNT($A$6:A140)+1</f>
        <v>22</v>
      </c>
      <c r="B141" s="98" t="s">
        <v>72</v>
      </c>
      <c r="C141" s="137"/>
      <c r="D141" s="91"/>
      <c r="E141" s="64"/>
      <c r="F141" s="64"/>
    </row>
    <row r="142" spans="1:6" s="54" customFormat="1">
      <c r="A142" s="78"/>
      <c r="B142" s="89" t="s">
        <v>73</v>
      </c>
      <c r="C142" s="137"/>
    </row>
    <row r="143" spans="1:6" s="54" customFormat="1">
      <c r="A143" s="78"/>
      <c r="B143" s="89"/>
      <c r="C143" s="137">
        <v>2</v>
      </c>
      <c r="D143" s="91" t="s">
        <v>1</v>
      </c>
      <c r="E143" s="92"/>
      <c r="F143" s="64">
        <f>C143*E143</f>
        <v>0</v>
      </c>
    </row>
    <row r="144" spans="1:6" s="54" customFormat="1">
      <c r="A144" s="100"/>
      <c r="B144" s="101"/>
      <c r="C144" s="139"/>
      <c r="D144" s="103"/>
      <c r="E144" s="104"/>
      <c r="F144" s="104"/>
    </row>
    <row r="145" spans="1:6" s="54" customFormat="1">
      <c r="A145" s="93"/>
      <c r="B145" s="94"/>
      <c r="C145" s="136"/>
      <c r="D145" s="96"/>
      <c r="E145" s="97"/>
      <c r="F145" s="95"/>
    </row>
    <row r="146" spans="1:6" s="54" customFormat="1">
      <c r="A146" s="78">
        <f>COUNT($A$6:A145)+1</f>
        <v>23</v>
      </c>
      <c r="B146" s="98" t="s">
        <v>74</v>
      </c>
      <c r="C146" s="137"/>
      <c r="D146" s="91"/>
      <c r="E146" s="64"/>
      <c r="F146" s="64"/>
    </row>
    <row r="147" spans="1:6" s="54" customFormat="1">
      <c r="A147" s="78"/>
      <c r="B147" s="89" t="s">
        <v>75</v>
      </c>
      <c r="C147" s="137">
        <v>1</v>
      </c>
      <c r="D147" s="91" t="s">
        <v>1</v>
      </c>
      <c r="E147" s="92"/>
      <c r="F147" s="64">
        <f>C147*E147</f>
        <v>0</v>
      </c>
    </row>
    <row r="148" spans="1:6" s="54" customFormat="1">
      <c r="A148" s="100"/>
      <c r="B148" s="101"/>
      <c r="C148" s="139"/>
      <c r="D148" s="103"/>
      <c r="E148" s="104"/>
      <c r="F148" s="104"/>
    </row>
    <row r="149" spans="1:6" s="54" customFormat="1">
      <c r="A149" s="93"/>
      <c r="B149" s="94"/>
      <c r="C149" s="136"/>
      <c r="D149" s="96"/>
      <c r="E149" s="97"/>
      <c r="F149" s="95"/>
    </row>
    <row r="150" spans="1:6" s="140" customFormat="1">
      <c r="A150" s="78">
        <f>COUNT($A$6:A149)+1</f>
        <v>24</v>
      </c>
      <c r="B150" s="98" t="s">
        <v>76</v>
      </c>
      <c r="C150" s="137"/>
      <c r="D150" s="91"/>
      <c r="E150" s="64"/>
      <c r="F150" s="64"/>
    </row>
    <row r="151" spans="1:6" s="140" customFormat="1" ht="25.5">
      <c r="A151" s="78"/>
      <c r="B151" s="89" t="s">
        <v>151</v>
      </c>
      <c r="C151" s="137"/>
      <c r="D151" s="91"/>
      <c r="E151" s="64"/>
      <c r="F151" s="64"/>
    </row>
    <row r="152" spans="1:6" s="140" customFormat="1">
      <c r="A152" s="78"/>
      <c r="B152" s="89" t="s">
        <v>259</v>
      </c>
      <c r="C152" s="137">
        <v>5</v>
      </c>
      <c r="D152" s="91" t="s">
        <v>1</v>
      </c>
      <c r="E152" s="92"/>
      <c r="F152" s="64">
        <f t="shared" ref="F152:F154" si="11">C152*E152</f>
        <v>0</v>
      </c>
    </row>
    <row r="153" spans="1:6" s="140" customFormat="1">
      <c r="A153" s="78"/>
      <c r="B153" s="89" t="s">
        <v>77</v>
      </c>
      <c r="C153" s="137">
        <v>2</v>
      </c>
      <c r="D153" s="91" t="s">
        <v>1</v>
      </c>
      <c r="E153" s="92"/>
      <c r="F153" s="64">
        <f t="shared" si="11"/>
        <v>0</v>
      </c>
    </row>
    <row r="154" spans="1:6" s="140" customFormat="1">
      <c r="A154" s="78"/>
      <c r="B154" s="89" t="s">
        <v>153</v>
      </c>
      <c r="C154" s="137">
        <v>35</v>
      </c>
      <c r="D154" s="91" t="s">
        <v>1</v>
      </c>
      <c r="E154" s="92"/>
      <c r="F154" s="64">
        <f t="shared" si="11"/>
        <v>0</v>
      </c>
    </row>
    <row r="155" spans="1:6" s="54" customFormat="1">
      <c r="A155" s="100"/>
      <c r="B155" s="101"/>
      <c r="C155" s="139"/>
      <c r="D155" s="103"/>
      <c r="E155" s="104"/>
      <c r="F155" s="104"/>
    </row>
    <row r="156" spans="1:6" s="54" customFormat="1">
      <c r="A156" s="93"/>
      <c r="B156" s="94"/>
      <c r="C156" s="136"/>
      <c r="D156" s="96"/>
      <c r="E156" s="97"/>
      <c r="F156" s="95"/>
    </row>
    <row r="157" spans="1:6" s="54" customFormat="1">
      <c r="A157" s="78">
        <f>COUNT($A$6:A156)+1</f>
        <v>25</v>
      </c>
      <c r="B157" s="98" t="s">
        <v>79</v>
      </c>
      <c r="C157" s="137"/>
      <c r="D157" s="91"/>
      <c r="E157" s="64"/>
      <c r="F157" s="64"/>
    </row>
    <row r="158" spans="1:6" s="54" customFormat="1">
      <c r="A158" s="78"/>
      <c r="B158" s="89" t="s">
        <v>80</v>
      </c>
      <c r="C158" s="137"/>
      <c r="D158" s="91"/>
      <c r="E158" s="64"/>
      <c r="F158" s="64"/>
    </row>
    <row r="159" spans="1:6" s="54" customFormat="1">
      <c r="A159" s="78"/>
      <c r="B159" s="89" t="s">
        <v>153</v>
      </c>
      <c r="C159" s="137">
        <v>20</v>
      </c>
      <c r="D159" s="91" t="s">
        <v>1</v>
      </c>
      <c r="E159" s="92"/>
      <c r="F159" s="64">
        <f t="shared" ref="F159" si="12">C159*E159</f>
        <v>0</v>
      </c>
    </row>
    <row r="160" spans="1:6" s="54" customFormat="1">
      <c r="A160" s="100"/>
      <c r="B160" s="101"/>
      <c r="C160" s="139"/>
      <c r="D160" s="103"/>
      <c r="E160" s="104"/>
      <c r="F160" s="104"/>
    </row>
    <row r="161" spans="1:6" s="54" customFormat="1">
      <c r="A161" s="93"/>
      <c r="B161" s="94"/>
      <c r="C161" s="136"/>
      <c r="D161" s="96"/>
      <c r="E161" s="97"/>
      <c r="F161" s="95"/>
    </row>
    <row r="162" spans="1:6" s="54" customFormat="1">
      <c r="A162" s="78">
        <f>COUNT($A$6:A161)+1</f>
        <v>26</v>
      </c>
      <c r="B162" s="98" t="s">
        <v>81</v>
      </c>
      <c r="C162" s="137"/>
      <c r="D162" s="91"/>
      <c r="E162" s="64"/>
      <c r="F162" s="64"/>
    </row>
    <row r="163" spans="1:6" s="54" customFormat="1" ht="38.1" customHeight="1">
      <c r="A163" s="78"/>
      <c r="B163" s="89" t="s">
        <v>154</v>
      </c>
      <c r="C163" s="137">
        <v>1420</v>
      </c>
      <c r="D163" s="91" t="s">
        <v>13</v>
      </c>
      <c r="E163" s="92"/>
      <c r="F163" s="64">
        <f>C163*E163</f>
        <v>0</v>
      </c>
    </row>
    <row r="164" spans="1:6" s="54" customFormat="1" ht="38.1" customHeight="1">
      <c r="A164" s="78"/>
      <c r="B164" s="89"/>
      <c r="C164" s="137"/>
      <c r="D164" s="91"/>
      <c r="E164" s="292"/>
      <c r="F164" s="64"/>
    </row>
    <row r="165" spans="1:6" s="54" customFormat="1">
      <c r="A165" s="78">
        <f>COUNT($A$6:A163)+1</f>
        <v>27</v>
      </c>
      <c r="B165" s="98" t="s">
        <v>82</v>
      </c>
      <c r="C165" s="137"/>
      <c r="D165" s="91"/>
      <c r="E165" s="64"/>
      <c r="F165" s="64"/>
    </row>
    <row r="166" spans="1:6" s="54" customFormat="1" ht="114.75">
      <c r="A166" s="78"/>
      <c r="B166" s="89" t="s">
        <v>155</v>
      </c>
      <c r="C166" s="137"/>
      <c r="D166" s="91"/>
      <c r="E166" s="64"/>
      <c r="F166" s="64"/>
    </row>
    <row r="167" spans="1:6" s="54" customFormat="1">
      <c r="A167" s="61"/>
      <c r="B167" s="62" t="s">
        <v>26</v>
      </c>
      <c r="C167" s="138"/>
      <c r="D167" s="58"/>
      <c r="E167" s="59"/>
      <c r="F167" s="59"/>
    </row>
    <row r="168" spans="1:6" s="77" customFormat="1" ht="14.25">
      <c r="A168" s="78"/>
      <c r="B168" s="89" t="s">
        <v>260</v>
      </c>
      <c r="C168" s="137">
        <v>1510</v>
      </c>
      <c r="D168" s="91" t="s">
        <v>13</v>
      </c>
      <c r="E168" s="92"/>
      <c r="F168" s="64">
        <f>C168*E168</f>
        <v>0</v>
      </c>
    </row>
    <row r="169" spans="1:6" s="77" customFormat="1" ht="14.25">
      <c r="A169" s="100"/>
      <c r="B169" s="101" t="s">
        <v>261</v>
      </c>
      <c r="C169" s="137">
        <v>4</v>
      </c>
      <c r="D169" s="91" t="s">
        <v>13</v>
      </c>
      <c r="E169" s="92"/>
      <c r="F169" s="64">
        <f>C169*E169</f>
        <v>0</v>
      </c>
    </row>
    <row r="170" spans="1:6" s="140" customFormat="1">
      <c r="A170" s="154"/>
      <c r="B170" s="155"/>
      <c r="C170" s="156"/>
      <c r="D170" s="157"/>
      <c r="E170" s="158"/>
      <c r="F170" s="159"/>
    </row>
    <row r="171" spans="1:6" s="54" customFormat="1">
      <c r="A171" s="78">
        <f>COUNT($A$6:A167)+1</f>
        <v>28</v>
      </c>
      <c r="B171" s="98" t="s">
        <v>82</v>
      </c>
      <c r="C171" s="137"/>
      <c r="D171" s="91"/>
      <c r="E171" s="64"/>
      <c r="F171" s="64"/>
    </row>
    <row r="172" spans="1:6" s="54" customFormat="1" ht="114.75">
      <c r="A172" s="78"/>
      <c r="B172" s="89" t="s">
        <v>262</v>
      </c>
      <c r="C172" s="137"/>
      <c r="D172" s="91"/>
      <c r="E172" s="64"/>
      <c r="F172" s="64"/>
    </row>
    <row r="173" spans="1:6" s="54" customFormat="1">
      <c r="A173" s="78"/>
      <c r="B173" s="160" t="s">
        <v>26</v>
      </c>
      <c r="C173" s="161"/>
      <c r="D173" s="162"/>
      <c r="E173" s="64"/>
      <c r="F173" s="64"/>
    </row>
    <row r="174" spans="1:6" s="54" customFormat="1" ht="14.25">
      <c r="A174" s="78"/>
      <c r="B174" s="89" t="s">
        <v>260</v>
      </c>
      <c r="C174" s="137">
        <v>110</v>
      </c>
      <c r="D174" s="91" t="s">
        <v>13</v>
      </c>
      <c r="E174" s="92"/>
      <c r="F174" s="64">
        <f>C174*E174</f>
        <v>0</v>
      </c>
    </row>
    <row r="175" spans="1:6" s="140" customFormat="1">
      <c r="A175" s="163"/>
      <c r="B175" s="164"/>
      <c r="C175" s="165"/>
      <c r="D175" s="166"/>
      <c r="E175" s="167"/>
      <c r="F175" s="167"/>
    </row>
    <row r="176" spans="1:6" s="140" customFormat="1">
      <c r="A176" s="154"/>
      <c r="B176" s="155"/>
      <c r="C176" s="156"/>
      <c r="D176" s="157"/>
      <c r="E176" s="158"/>
      <c r="F176" s="159"/>
    </row>
    <row r="177" spans="1:6" s="140" customFormat="1">
      <c r="A177" s="78">
        <f>COUNT($A$6:A176)+1</f>
        <v>29</v>
      </c>
      <c r="B177" s="98" t="s">
        <v>263</v>
      </c>
      <c r="C177" s="137"/>
      <c r="D177" s="91"/>
      <c r="E177" s="64"/>
      <c r="F177" s="64"/>
    </row>
    <row r="178" spans="1:6" s="140" customFormat="1" ht="25.5">
      <c r="A178" s="78"/>
      <c r="B178" s="89" t="s">
        <v>264</v>
      </c>
      <c r="C178" s="137"/>
      <c r="D178" s="91"/>
      <c r="E178" s="64"/>
      <c r="F178" s="64"/>
    </row>
    <row r="179" spans="1:6" s="140" customFormat="1">
      <c r="A179" s="78"/>
      <c r="B179" s="89" t="s">
        <v>265</v>
      </c>
      <c r="C179" s="137">
        <v>1</v>
      </c>
      <c r="D179" s="91" t="s">
        <v>1</v>
      </c>
      <c r="E179" s="92"/>
      <c r="F179" s="64">
        <f>C179*E179</f>
        <v>0</v>
      </c>
    </row>
    <row r="180" spans="1:6" s="140" customFormat="1">
      <c r="A180" s="168"/>
      <c r="B180" s="169"/>
      <c r="C180" s="170"/>
      <c r="D180" s="171"/>
      <c r="E180" s="172"/>
      <c r="F180" s="172"/>
    </row>
    <row r="181" spans="1:6" s="54" customFormat="1">
      <c r="A181" s="93"/>
      <c r="B181" s="94"/>
      <c r="C181" s="136"/>
      <c r="D181" s="96"/>
      <c r="E181" s="97"/>
      <c r="F181" s="95"/>
    </row>
    <row r="182" spans="1:6" s="54" customFormat="1">
      <c r="A182" s="78">
        <f>COUNT($A$6:A181)+1</f>
        <v>30</v>
      </c>
      <c r="B182" s="98" t="s">
        <v>15</v>
      </c>
      <c r="C182" s="137"/>
      <c r="D182" s="91"/>
      <c r="E182" s="64"/>
      <c r="F182" s="64"/>
    </row>
    <row r="183" spans="1:6" s="54" customFormat="1" ht="38.25">
      <c r="A183" s="78"/>
      <c r="B183" s="89" t="s">
        <v>83</v>
      </c>
      <c r="C183" s="137"/>
      <c r="D183" s="79">
        <v>0.1</v>
      </c>
      <c r="E183" s="59"/>
      <c r="F183" s="292">
        <f>SUM(F8:F180)*D183</f>
        <v>0</v>
      </c>
    </row>
    <row r="184" spans="1:6" s="54" customFormat="1">
      <c r="A184" s="61"/>
      <c r="B184" s="127"/>
      <c r="C184" s="138"/>
      <c r="D184" s="79"/>
      <c r="E184" s="59"/>
      <c r="F184" s="59"/>
    </row>
    <row r="185" spans="1:6" s="54" customFormat="1">
      <c r="A185" s="128"/>
      <c r="B185" s="129" t="s">
        <v>84</v>
      </c>
      <c r="C185" s="141"/>
      <c r="D185" s="131"/>
      <c r="E185" s="132" t="s">
        <v>12</v>
      </c>
      <c r="F185" s="132">
        <f>SUM(F8:F184)</f>
        <v>0</v>
      </c>
    </row>
  </sheetData>
  <sheetProtection algorithmName="SHA-512" hashValue="DHzDJTPl9WPS9HsMWu4B/rIwa6bUVi5K412g+/p5NbSFu/M1xDqg1aO0qonCmISgJmXaV1rRBOgNdWk43Gnh1w==" saltValue="QRz+EDcB09uJLM9jnyu9QA==" spinCount="100000" sheet="1" objects="1" scenarios="1"/>
  <pageMargins left="0.70866141732283472" right="0.53437500000000004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4" manualBreakCount="4">
    <brk id="20" max="16383" man="1"/>
    <brk id="56" max="16383" man="1"/>
    <brk id="100" max="16383" man="1"/>
    <brk id="148" max="16383" man="1"/>
  </rowBreaks>
  <ignoredErrors>
    <ignoredError sqref="F18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A75B4-5975-4665-855F-DD7808439567}">
  <sheetPr>
    <tabColor rgb="FFFFC000"/>
  </sheetPr>
  <dimension ref="A1:F126"/>
  <sheetViews>
    <sheetView topLeftCell="A8" zoomScaleNormal="100" zoomScaleSheetLayoutView="90" workbookViewId="0">
      <selection activeCell="E25" sqref="E25"/>
    </sheetView>
  </sheetViews>
  <sheetFormatPr defaultColWidth="9.140625" defaultRowHeight="12.75"/>
  <cols>
    <col min="1" max="1" width="5.5703125" style="117" customWidth="1"/>
    <col min="2" max="2" width="50.5703125" style="133" customWidth="1"/>
    <col min="3" max="3" width="11.28515625" style="142" customWidth="1"/>
    <col min="4" max="4" width="6" style="121" customWidth="1"/>
    <col min="5" max="5" width="9.7109375" style="119" customWidth="1"/>
    <col min="6" max="6" width="10.42578125" style="120" customWidth="1"/>
    <col min="7" max="16384" width="9.140625" style="121"/>
  </cols>
  <sheetData>
    <row r="1" spans="1:6" ht="20.25" customHeight="1">
      <c r="A1" s="115" t="s">
        <v>200</v>
      </c>
      <c r="B1" s="116" t="s">
        <v>201</v>
      </c>
      <c r="C1" s="134"/>
      <c r="D1" s="118"/>
    </row>
    <row r="2" spans="1:6" ht="21" customHeight="1">
      <c r="A2" s="115"/>
      <c r="B2" s="116"/>
      <c r="C2" s="134"/>
      <c r="D2" s="118"/>
    </row>
    <row r="3" spans="1:6" ht="76.5">
      <c r="A3" s="122" t="s">
        <v>0</v>
      </c>
      <c r="B3" s="123" t="s">
        <v>8</v>
      </c>
      <c r="C3" s="135" t="s">
        <v>6</v>
      </c>
      <c r="D3" s="124" t="s">
        <v>7</v>
      </c>
      <c r="E3" s="125" t="s">
        <v>10</v>
      </c>
      <c r="F3" s="125" t="s">
        <v>11</v>
      </c>
    </row>
    <row r="4" spans="1:6">
      <c r="A4" s="93">
        <v>1</v>
      </c>
      <c r="B4" s="94"/>
      <c r="C4" s="136"/>
      <c r="D4" s="96"/>
      <c r="E4" s="97"/>
      <c r="F4" s="95"/>
    </row>
    <row r="5" spans="1:6" s="54" customFormat="1">
      <c r="A5" s="78">
        <f>COUNT(A4+1)</f>
        <v>1</v>
      </c>
      <c r="B5" s="98" t="s">
        <v>25</v>
      </c>
      <c r="C5" s="137"/>
      <c r="D5" s="91"/>
      <c r="E5" s="64"/>
      <c r="F5" s="64"/>
    </row>
    <row r="6" spans="1:6" s="54" customFormat="1" ht="321.75" customHeight="1">
      <c r="A6" s="78"/>
      <c r="B6" s="126" t="s">
        <v>183</v>
      </c>
      <c r="C6" s="137"/>
      <c r="D6" s="91"/>
      <c r="E6" s="64"/>
      <c r="F6" s="64"/>
    </row>
    <row r="7" spans="1:6" s="54" customFormat="1">
      <c r="A7" s="78"/>
      <c r="B7" s="126"/>
      <c r="C7" s="137"/>
      <c r="D7" s="91"/>
      <c r="E7" s="64"/>
      <c r="F7" s="64"/>
    </row>
    <row r="8" spans="1:6" s="54" customFormat="1" ht="14.25">
      <c r="A8" s="78"/>
      <c r="B8" s="89" t="s">
        <v>184</v>
      </c>
      <c r="C8" s="137">
        <v>15</v>
      </c>
      <c r="D8" s="91" t="s">
        <v>9</v>
      </c>
      <c r="E8" s="92"/>
      <c r="F8" s="64">
        <f t="shared" ref="F8" si="0">C8*E8</f>
        <v>0</v>
      </c>
    </row>
    <row r="9" spans="1:6" s="54" customFormat="1">
      <c r="A9" s="93"/>
      <c r="B9" s="94"/>
      <c r="C9" s="136"/>
      <c r="D9" s="96"/>
      <c r="E9" s="97"/>
      <c r="F9" s="95"/>
    </row>
    <row r="10" spans="1:6" s="54" customFormat="1">
      <c r="A10" s="78">
        <f>COUNT($A$5:A9)+1</f>
        <v>2</v>
      </c>
      <c r="B10" s="98" t="s">
        <v>31</v>
      </c>
      <c r="C10" s="137"/>
      <c r="D10" s="91"/>
      <c r="E10" s="64"/>
      <c r="F10" s="64"/>
    </row>
    <row r="11" spans="1:6" s="54" customFormat="1" ht="51">
      <c r="A11" s="78"/>
      <c r="B11" s="126" t="s">
        <v>185</v>
      </c>
      <c r="C11" s="137"/>
      <c r="D11" s="91"/>
      <c r="E11" s="64"/>
      <c r="F11" s="64"/>
    </row>
    <row r="12" spans="1:6" s="54" customFormat="1">
      <c r="A12" s="56"/>
      <c r="B12" s="57" t="s">
        <v>26</v>
      </c>
      <c r="C12" s="138"/>
      <c r="D12" s="58"/>
      <c r="E12" s="59"/>
      <c r="F12" s="59"/>
    </row>
    <row r="13" spans="1:6" s="54" customFormat="1">
      <c r="A13" s="78"/>
      <c r="B13" s="89" t="s">
        <v>186</v>
      </c>
      <c r="C13" s="137">
        <v>2</v>
      </c>
      <c r="D13" s="91" t="s">
        <v>1</v>
      </c>
      <c r="E13" s="92"/>
      <c r="F13" s="64">
        <f t="shared" ref="F13" si="1">C13*E13</f>
        <v>0</v>
      </c>
    </row>
    <row r="14" spans="1:6" s="54" customFormat="1">
      <c r="A14" s="100"/>
      <c r="B14" s="101"/>
      <c r="C14" s="139"/>
      <c r="D14" s="103"/>
      <c r="E14" s="104"/>
      <c r="F14" s="104"/>
    </row>
    <row r="15" spans="1:6" s="54" customFormat="1">
      <c r="A15" s="93"/>
      <c r="B15" s="94"/>
      <c r="C15" s="136"/>
      <c r="D15" s="96"/>
      <c r="E15" s="97"/>
      <c r="F15" s="95"/>
    </row>
    <row r="16" spans="1:6" s="54" customFormat="1">
      <c r="A16" s="78">
        <f>COUNT($A$5:A15)+1</f>
        <v>3</v>
      </c>
      <c r="B16" s="98" t="s">
        <v>32</v>
      </c>
      <c r="C16" s="137"/>
      <c r="D16" s="91"/>
      <c r="E16" s="64"/>
      <c r="F16" s="64"/>
    </row>
    <row r="17" spans="1:6" s="54" customFormat="1" ht="51">
      <c r="A17" s="78"/>
      <c r="B17" s="126" t="s">
        <v>187</v>
      </c>
      <c r="C17" s="137"/>
      <c r="D17" s="91"/>
      <c r="E17" s="64"/>
      <c r="F17" s="64"/>
    </row>
    <row r="18" spans="1:6" s="54" customFormat="1">
      <c r="A18" s="56"/>
      <c r="B18" s="57" t="s">
        <v>26</v>
      </c>
      <c r="C18" s="138"/>
      <c r="D18" s="58"/>
      <c r="E18" s="59"/>
      <c r="F18" s="59"/>
    </row>
    <row r="19" spans="1:6" s="54" customFormat="1">
      <c r="A19" s="78"/>
      <c r="B19" s="89" t="s">
        <v>188</v>
      </c>
      <c r="C19" s="137">
        <v>2</v>
      </c>
      <c r="D19" s="91" t="s">
        <v>1</v>
      </c>
      <c r="E19" s="92"/>
      <c r="F19" s="64">
        <f t="shared" ref="F19" si="2">C19*E19</f>
        <v>0</v>
      </c>
    </row>
    <row r="20" spans="1:6" s="54" customFormat="1">
      <c r="A20" s="100"/>
      <c r="B20" s="101"/>
      <c r="C20" s="139"/>
      <c r="D20" s="103"/>
      <c r="E20" s="104"/>
      <c r="F20" s="104"/>
    </row>
    <row r="21" spans="1:6" s="54" customFormat="1">
      <c r="A21" s="93"/>
      <c r="B21" s="94"/>
      <c r="C21" s="136"/>
      <c r="D21" s="96"/>
      <c r="E21" s="97"/>
      <c r="F21" s="95"/>
    </row>
    <row r="22" spans="1:6" s="54" customFormat="1">
      <c r="A22" s="78">
        <f>COUNT($A$5:A21)+1</f>
        <v>4</v>
      </c>
      <c r="B22" s="98" t="s">
        <v>33</v>
      </c>
      <c r="C22" s="137"/>
      <c r="D22" s="91"/>
      <c r="E22" s="64"/>
      <c r="F22" s="64"/>
    </row>
    <row r="23" spans="1:6" s="54" customFormat="1" ht="76.5">
      <c r="A23" s="78"/>
      <c r="B23" s="126" t="s">
        <v>189</v>
      </c>
      <c r="C23" s="137"/>
      <c r="D23" s="91"/>
      <c r="E23" s="64"/>
      <c r="F23" s="64"/>
    </row>
    <row r="24" spans="1:6" s="54" customFormat="1">
      <c r="A24" s="56"/>
      <c r="B24" s="57" t="s">
        <v>26</v>
      </c>
      <c r="C24" s="138"/>
      <c r="D24" s="58"/>
      <c r="E24" s="59"/>
      <c r="F24" s="59"/>
    </row>
    <row r="25" spans="1:6" s="54" customFormat="1">
      <c r="A25" s="78"/>
      <c r="B25" s="89" t="s">
        <v>186</v>
      </c>
      <c r="C25" s="137">
        <v>2</v>
      </c>
      <c r="D25" s="91" t="s">
        <v>1</v>
      </c>
      <c r="E25" s="92"/>
      <c r="F25" s="64">
        <f t="shared" ref="F25" si="3">C25*E25</f>
        <v>0</v>
      </c>
    </row>
    <row r="26" spans="1:6" s="54" customFormat="1">
      <c r="A26" s="100"/>
      <c r="B26" s="101"/>
      <c r="C26" s="139"/>
      <c r="D26" s="103"/>
      <c r="E26" s="104"/>
      <c r="F26" s="104"/>
    </row>
    <row r="27" spans="1:6" s="54" customFormat="1">
      <c r="A27" s="78"/>
      <c r="B27" s="89"/>
      <c r="C27" s="137"/>
      <c r="D27" s="91"/>
      <c r="E27" s="64"/>
      <c r="F27" s="64"/>
    </row>
    <row r="28" spans="1:6" s="54" customFormat="1">
      <c r="A28" s="78"/>
      <c r="B28" s="89"/>
      <c r="C28" s="137"/>
      <c r="D28" s="91"/>
      <c r="E28" s="64"/>
      <c r="F28" s="64"/>
    </row>
    <row r="29" spans="1:6" s="54" customFormat="1">
      <c r="A29" s="78">
        <f>COUNT($A$5:A28)+1</f>
        <v>5</v>
      </c>
      <c r="B29" s="98" t="s">
        <v>45</v>
      </c>
      <c r="C29" s="137"/>
      <c r="D29" s="91"/>
      <c r="E29" s="64"/>
      <c r="F29" s="64"/>
    </row>
    <row r="30" spans="1:6" s="54" customFormat="1" ht="25.5">
      <c r="A30" s="78"/>
      <c r="B30" s="126" t="s">
        <v>46</v>
      </c>
      <c r="C30" s="137"/>
      <c r="D30" s="91"/>
      <c r="E30" s="64"/>
      <c r="F30" s="64"/>
    </row>
    <row r="31" spans="1:6" s="54" customFormat="1">
      <c r="A31" s="78"/>
      <c r="B31" s="89" t="s">
        <v>30</v>
      </c>
      <c r="C31" s="137">
        <v>1</v>
      </c>
      <c r="D31" s="91" t="s">
        <v>1</v>
      </c>
      <c r="E31" s="92"/>
      <c r="F31" s="64">
        <f>C31*E31</f>
        <v>0</v>
      </c>
    </row>
    <row r="32" spans="1:6" s="54" customFormat="1">
      <c r="A32" s="78"/>
      <c r="B32" s="89"/>
      <c r="C32" s="137"/>
      <c r="D32" s="91"/>
      <c r="E32" s="64"/>
      <c r="F32" s="64"/>
    </row>
    <row r="33" spans="1:6" s="54" customFormat="1">
      <c r="A33" s="93"/>
      <c r="B33" s="94"/>
      <c r="C33" s="136"/>
      <c r="D33" s="96"/>
      <c r="E33" s="97"/>
      <c r="F33" s="95"/>
    </row>
    <row r="34" spans="1:6" s="54" customFormat="1">
      <c r="A34" s="78">
        <f>COUNT($A$5:A33)+1</f>
        <v>6</v>
      </c>
      <c r="B34" s="98" t="s">
        <v>47</v>
      </c>
      <c r="C34" s="137"/>
      <c r="D34" s="91"/>
      <c r="E34" s="64"/>
      <c r="F34" s="64"/>
    </row>
    <row r="35" spans="1:6" s="54" customFormat="1" ht="76.5">
      <c r="A35" s="78"/>
      <c r="B35" s="126" t="s">
        <v>48</v>
      </c>
      <c r="C35" s="137"/>
      <c r="D35" s="91"/>
      <c r="E35" s="64"/>
      <c r="F35" s="64"/>
    </row>
    <row r="36" spans="1:6" s="54" customFormat="1">
      <c r="A36" s="78"/>
      <c r="B36" s="89"/>
      <c r="C36" s="137">
        <v>1</v>
      </c>
      <c r="D36" s="91" t="s">
        <v>1</v>
      </c>
      <c r="E36" s="92"/>
      <c r="F36" s="64">
        <f>C36*E36</f>
        <v>0</v>
      </c>
    </row>
    <row r="37" spans="1:6" s="54" customFormat="1">
      <c r="A37" s="78"/>
      <c r="B37" s="89"/>
      <c r="C37" s="137"/>
      <c r="D37" s="91"/>
      <c r="E37" s="292"/>
      <c r="F37" s="64"/>
    </row>
    <row r="38" spans="1:6" s="54" customFormat="1">
      <c r="A38" s="93"/>
      <c r="B38" s="94"/>
      <c r="C38" s="136"/>
      <c r="D38" s="96"/>
      <c r="E38" s="97"/>
      <c r="F38" s="95"/>
    </row>
    <row r="39" spans="1:6" s="54" customFormat="1">
      <c r="A39" s="78">
        <f>COUNT($A$5:A36)+1</f>
        <v>7</v>
      </c>
      <c r="B39" s="98" t="s">
        <v>190</v>
      </c>
      <c r="C39" s="137"/>
      <c r="D39" s="91"/>
      <c r="E39" s="64"/>
      <c r="F39" s="64"/>
    </row>
    <row r="40" spans="1:6" s="54" customFormat="1" ht="38.25">
      <c r="A40" s="78"/>
      <c r="B40" s="126" t="s">
        <v>191</v>
      </c>
      <c r="C40" s="137"/>
      <c r="D40" s="91"/>
      <c r="E40" s="64"/>
      <c r="F40" s="64"/>
    </row>
    <row r="41" spans="1:6" s="54" customFormat="1">
      <c r="A41" s="56"/>
      <c r="B41" s="57" t="s">
        <v>26</v>
      </c>
      <c r="C41" s="138"/>
      <c r="D41" s="58"/>
      <c r="E41" s="59"/>
      <c r="F41" s="59"/>
    </row>
    <row r="42" spans="1:6" s="54" customFormat="1">
      <c r="A42" s="78"/>
      <c r="B42" s="149" t="s">
        <v>192</v>
      </c>
      <c r="C42" s="137">
        <v>2</v>
      </c>
      <c r="D42" s="91" t="s">
        <v>1</v>
      </c>
      <c r="E42" s="92"/>
      <c r="F42" s="64">
        <f t="shared" ref="F42" si="4">C42*E42</f>
        <v>0</v>
      </c>
    </row>
    <row r="43" spans="1:6" s="54" customFormat="1">
      <c r="A43" s="78"/>
      <c r="B43" s="89"/>
      <c r="C43" s="137"/>
      <c r="D43" s="91"/>
      <c r="E43" s="293"/>
      <c r="F43" s="64"/>
    </row>
    <row r="44" spans="1:6" s="54" customFormat="1">
      <c r="A44" s="93"/>
      <c r="B44" s="94"/>
      <c r="C44" s="136"/>
      <c r="D44" s="96"/>
      <c r="E44" s="97"/>
      <c r="F44" s="95"/>
    </row>
    <row r="45" spans="1:6" s="54" customFormat="1">
      <c r="A45" s="78">
        <f>COUNT($A$5:A42)+1</f>
        <v>8</v>
      </c>
      <c r="B45" s="98" t="s">
        <v>42</v>
      </c>
      <c r="C45" s="137"/>
      <c r="D45" s="91"/>
      <c r="E45" s="64"/>
      <c r="F45" s="64"/>
    </row>
    <row r="46" spans="1:6" s="54" customFormat="1" ht="38.25">
      <c r="A46" s="78"/>
      <c r="B46" s="126" t="s">
        <v>43</v>
      </c>
      <c r="C46" s="137"/>
      <c r="D46" s="91"/>
      <c r="E46" s="64"/>
      <c r="F46" s="64"/>
    </row>
    <row r="47" spans="1:6" s="54" customFormat="1">
      <c r="A47" s="56"/>
      <c r="B47" s="57" t="s">
        <v>26</v>
      </c>
      <c r="C47" s="138"/>
      <c r="D47" s="58"/>
      <c r="E47" s="59"/>
      <c r="F47" s="59"/>
    </row>
    <row r="48" spans="1:6" s="54" customFormat="1" ht="14.25">
      <c r="A48" s="78"/>
      <c r="B48" s="89" t="s">
        <v>44</v>
      </c>
      <c r="C48" s="137">
        <v>3</v>
      </c>
      <c r="D48" s="91" t="s">
        <v>13</v>
      </c>
      <c r="E48" s="92"/>
      <c r="F48" s="64">
        <f>C48*E48</f>
        <v>0</v>
      </c>
    </row>
    <row r="49" spans="1:6" s="54" customFormat="1">
      <c r="A49" s="78"/>
      <c r="B49" s="89"/>
      <c r="C49" s="137"/>
      <c r="D49" s="91"/>
      <c r="E49" s="293"/>
      <c r="F49" s="64"/>
    </row>
    <row r="50" spans="1:6" s="54" customFormat="1">
      <c r="A50" s="93"/>
      <c r="B50" s="94"/>
      <c r="C50" s="136"/>
      <c r="D50" s="96"/>
      <c r="E50" s="97"/>
      <c r="F50" s="95"/>
    </row>
    <row r="51" spans="1:6" s="54" customFormat="1">
      <c r="A51" s="78">
        <f>COUNT($A$5:A50)+1</f>
        <v>9</v>
      </c>
      <c r="B51" s="98" t="s">
        <v>49</v>
      </c>
      <c r="C51" s="137"/>
      <c r="D51" s="91"/>
      <c r="E51" s="64"/>
      <c r="F51" s="64"/>
    </row>
    <row r="52" spans="1:6" s="54" customFormat="1" ht="38.25">
      <c r="A52" s="78"/>
      <c r="B52" s="89" t="s">
        <v>158</v>
      </c>
      <c r="C52" s="137"/>
      <c r="D52" s="91"/>
      <c r="E52" s="64"/>
      <c r="F52" s="64"/>
    </row>
    <row r="53" spans="1:6" s="54" customFormat="1">
      <c r="A53" s="61"/>
      <c r="B53" s="57" t="s">
        <v>26</v>
      </c>
      <c r="C53" s="138"/>
      <c r="D53" s="58"/>
      <c r="E53" s="59"/>
      <c r="F53" s="59"/>
    </row>
    <row r="54" spans="1:6" s="54" customFormat="1" ht="14.25">
      <c r="A54" s="78"/>
      <c r="B54" s="89" t="s">
        <v>193</v>
      </c>
      <c r="C54" s="137">
        <v>30</v>
      </c>
      <c r="D54" s="91" t="s">
        <v>9</v>
      </c>
      <c r="E54" s="92"/>
      <c r="F54" s="64">
        <f t="shared" ref="F54" si="5">C54*E54</f>
        <v>0</v>
      </c>
    </row>
    <row r="55" spans="1:6" s="54" customFormat="1">
      <c r="A55" s="100"/>
      <c r="B55" s="101"/>
      <c r="C55" s="139"/>
      <c r="D55" s="103"/>
      <c r="E55" s="104"/>
      <c r="F55" s="104"/>
    </row>
    <row r="56" spans="1:6" s="54" customFormat="1">
      <c r="A56" s="93"/>
      <c r="B56" s="94"/>
      <c r="C56" s="136"/>
      <c r="D56" s="96"/>
      <c r="E56" s="97"/>
      <c r="F56" s="95"/>
    </row>
    <row r="57" spans="1:6" s="54" customFormat="1">
      <c r="A57" s="78">
        <f>COUNT($A$5:A56)+1</f>
        <v>10</v>
      </c>
      <c r="B57" s="98" t="s">
        <v>55</v>
      </c>
      <c r="C57" s="137"/>
      <c r="D57" s="91"/>
      <c r="E57" s="64"/>
      <c r="F57" s="64"/>
    </row>
    <row r="58" spans="1:6" s="54" customFormat="1" ht="38.25">
      <c r="A58" s="78"/>
      <c r="B58" s="89" t="s">
        <v>160</v>
      </c>
      <c r="C58" s="137"/>
      <c r="D58" s="91"/>
      <c r="E58" s="64"/>
      <c r="F58" s="64"/>
    </row>
    <row r="59" spans="1:6" s="54" customFormat="1">
      <c r="A59" s="73"/>
      <c r="B59" s="57" t="s">
        <v>30</v>
      </c>
      <c r="C59" s="138"/>
      <c r="D59" s="58"/>
      <c r="E59" s="59"/>
      <c r="F59" s="59"/>
    </row>
    <row r="60" spans="1:6" s="54" customFormat="1">
      <c r="A60" s="78"/>
      <c r="B60" s="89" t="s">
        <v>194</v>
      </c>
      <c r="C60" s="137">
        <v>12</v>
      </c>
      <c r="D60" s="91" t="s">
        <v>1</v>
      </c>
      <c r="E60" s="92"/>
      <c r="F60" s="64">
        <f t="shared" ref="F60" si="6">C60*E60</f>
        <v>0</v>
      </c>
    </row>
    <row r="61" spans="1:6" s="54" customFormat="1">
      <c r="A61" s="100"/>
      <c r="B61" s="101"/>
      <c r="C61" s="139"/>
      <c r="D61" s="103"/>
      <c r="E61" s="104"/>
      <c r="F61" s="104"/>
    </row>
    <row r="62" spans="1:6" s="54" customFormat="1">
      <c r="A62" s="93"/>
      <c r="B62" s="94"/>
      <c r="C62" s="136"/>
      <c r="D62" s="96"/>
      <c r="E62" s="97"/>
      <c r="F62" s="95"/>
    </row>
    <row r="63" spans="1:6" s="54" customFormat="1">
      <c r="A63" s="78">
        <f>COUNT($A$5:A62)+1</f>
        <v>11</v>
      </c>
      <c r="B63" s="98" t="s">
        <v>168</v>
      </c>
      <c r="C63" s="137"/>
      <c r="D63" s="91"/>
      <c r="E63" s="64"/>
      <c r="F63" s="64"/>
    </row>
    <row r="64" spans="1:6" s="54" customFormat="1" ht="63.75">
      <c r="A64" s="78"/>
      <c r="B64" s="89" t="s">
        <v>202</v>
      </c>
      <c r="C64" s="137"/>
      <c r="D64" s="91"/>
      <c r="E64" s="64"/>
      <c r="F64" s="64"/>
    </row>
    <row r="65" spans="1:6" s="54" customFormat="1">
      <c r="A65" s="60"/>
      <c r="B65" s="57" t="s">
        <v>30</v>
      </c>
      <c r="C65" s="138">
        <v>2</v>
      </c>
      <c r="D65" s="91" t="s">
        <v>1</v>
      </c>
      <c r="E65" s="92"/>
      <c r="F65" s="64">
        <f t="shared" ref="F65" si="7">C65*E65</f>
        <v>0</v>
      </c>
    </row>
    <row r="66" spans="1:6" s="54" customFormat="1">
      <c r="A66" s="100"/>
      <c r="B66" s="101"/>
      <c r="C66" s="139"/>
      <c r="D66" s="103"/>
      <c r="E66" s="104"/>
      <c r="F66" s="104"/>
    </row>
    <row r="67" spans="1:6" s="54" customFormat="1">
      <c r="A67" s="93"/>
      <c r="B67" s="94"/>
      <c r="C67" s="136"/>
      <c r="D67" s="96"/>
      <c r="E67" s="97"/>
      <c r="F67" s="95"/>
    </row>
    <row r="68" spans="1:6" s="54" customFormat="1">
      <c r="A68" s="78">
        <f>COUNT($A$5:A67)+1</f>
        <v>12</v>
      </c>
      <c r="B68" s="98" t="s">
        <v>66</v>
      </c>
      <c r="C68" s="137"/>
      <c r="D68" s="91"/>
      <c r="E68" s="64"/>
      <c r="F68" s="64"/>
    </row>
    <row r="69" spans="1:6" s="54" customFormat="1" ht="25.5">
      <c r="A69" s="78"/>
      <c r="B69" s="89" t="s">
        <v>67</v>
      </c>
      <c r="C69" s="137"/>
      <c r="D69" s="91"/>
      <c r="E69" s="64"/>
      <c r="F69" s="64"/>
    </row>
    <row r="70" spans="1:6" s="54" customFormat="1">
      <c r="A70" s="60"/>
      <c r="B70" s="57" t="s">
        <v>30</v>
      </c>
      <c r="C70" s="138"/>
      <c r="D70" s="58"/>
      <c r="E70" s="59"/>
      <c r="F70" s="59"/>
    </row>
    <row r="71" spans="1:6" s="54" customFormat="1">
      <c r="A71" s="78"/>
      <c r="B71" s="89" t="s">
        <v>195</v>
      </c>
      <c r="C71" s="137">
        <v>3</v>
      </c>
      <c r="D71" s="91" t="s">
        <v>1</v>
      </c>
      <c r="E71" s="92"/>
      <c r="F71" s="64">
        <f t="shared" ref="F71" si="8">C71*E71</f>
        <v>0</v>
      </c>
    </row>
    <row r="72" spans="1:6" s="54" customFormat="1">
      <c r="A72" s="100"/>
      <c r="B72" s="101"/>
      <c r="C72" s="139"/>
      <c r="D72" s="103"/>
      <c r="E72" s="104"/>
      <c r="F72" s="104"/>
    </row>
    <row r="73" spans="1:6" s="54" customFormat="1">
      <c r="A73" s="93"/>
      <c r="B73" s="94"/>
      <c r="C73" s="136"/>
      <c r="D73" s="96"/>
      <c r="E73" s="97"/>
      <c r="F73" s="95"/>
    </row>
    <row r="74" spans="1:6" s="54" customFormat="1">
      <c r="A74" s="78">
        <f>COUNT($A$5:A73)+1</f>
        <v>13</v>
      </c>
      <c r="B74" s="98" t="s">
        <v>171</v>
      </c>
      <c r="C74" s="137"/>
      <c r="D74" s="91"/>
      <c r="E74" s="64"/>
      <c r="F74" s="64"/>
    </row>
    <row r="75" spans="1:6" s="54" customFormat="1" ht="63.75">
      <c r="A75" s="78"/>
      <c r="B75" s="89" t="s">
        <v>196</v>
      </c>
      <c r="C75" s="137"/>
      <c r="D75" s="91"/>
      <c r="E75" s="64"/>
      <c r="F75" s="64"/>
    </row>
    <row r="76" spans="1:6" s="54" customFormat="1">
      <c r="A76" s="60"/>
      <c r="B76" s="57" t="s">
        <v>30</v>
      </c>
      <c r="C76" s="138"/>
      <c r="D76" s="58"/>
      <c r="E76" s="59"/>
      <c r="F76" s="59"/>
    </row>
    <row r="77" spans="1:6" s="54" customFormat="1">
      <c r="A77" s="78"/>
      <c r="B77" s="89" t="s">
        <v>197</v>
      </c>
      <c r="C77" s="137">
        <v>2</v>
      </c>
      <c r="D77" s="91" t="s">
        <v>1</v>
      </c>
      <c r="E77" s="92"/>
      <c r="F77" s="64">
        <f t="shared" ref="F77" si="9">E77*C77</f>
        <v>0</v>
      </c>
    </row>
    <row r="78" spans="1:6" s="54" customFormat="1">
      <c r="A78" s="100"/>
      <c r="B78" s="101"/>
      <c r="C78" s="139"/>
      <c r="D78" s="103"/>
      <c r="E78" s="104"/>
      <c r="F78" s="104"/>
    </row>
    <row r="79" spans="1:6" s="54" customFormat="1">
      <c r="A79" s="93"/>
      <c r="B79" s="94"/>
      <c r="C79" s="136"/>
      <c r="D79" s="96"/>
      <c r="E79" s="97"/>
      <c r="F79" s="95"/>
    </row>
    <row r="80" spans="1:6" s="54" customFormat="1">
      <c r="A80" s="78">
        <f>COUNT($A$5:A79)+1</f>
        <v>14</v>
      </c>
      <c r="B80" s="98" t="s">
        <v>69</v>
      </c>
      <c r="C80" s="137"/>
      <c r="D80" s="91"/>
      <c r="E80" s="64"/>
      <c r="F80" s="64"/>
    </row>
    <row r="81" spans="1:6" s="54" customFormat="1" ht="51">
      <c r="A81" s="78"/>
      <c r="B81" s="89" t="s">
        <v>70</v>
      </c>
      <c r="C81" s="137"/>
      <c r="D81" s="91"/>
      <c r="E81" s="64"/>
      <c r="F81" s="64"/>
    </row>
    <row r="82" spans="1:6" s="54" customFormat="1">
      <c r="A82" s="60"/>
      <c r="B82" s="57" t="s">
        <v>30</v>
      </c>
      <c r="C82" s="138"/>
      <c r="D82" s="58"/>
      <c r="E82" s="59"/>
      <c r="F82" s="59"/>
    </row>
    <row r="83" spans="1:6" s="54" customFormat="1">
      <c r="A83" s="78"/>
      <c r="B83" s="89" t="s">
        <v>174</v>
      </c>
      <c r="C83" s="137">
        <v>2</v>
      </c>
      <c r="D83" s="91" t="s">
        <v>1</v>
      </c>
      <c r="E83" s="92"/>
      <c r="F83" s="64">
        <f t="shared" ref="F83" si="10">C83*E83</f>
        <v>0</v>
      </c>
    </row>
    <row r="84" spans="1:6" s="54" customFormat="1">
      <c r="A84" s="100"/>
      <c r="B84" s="101"/>
      <c r="C84" s="139"/>
      <c r="D84" s="103"/>
      <c r="E84" s="104"/>
      <c r="F84" s="104"/>
    </row>
    <row r="85" spans="1:6" s="54" customFormat="1">
      <c r="A85" s="93"/>
      <c r="B85" s="94"/>
      <c r="C85" s="136"/>
      <c r="D85" s="96"/>
      <c r="E85" s="97"/>
      <c r="F85" s="95"/>
    </row>
    <row r="86" spans="1:6" s="54" customFormat="1">
      <c r="A86" s="78">
        <f>COUNT($A$5:A85)+1</f>
        <v>15</v>
      </c>
      <c r="B86" s="98" t="s">
        <v>71</v>
      </c>
      <c r="C86" s="137"/>
      <c r="D86" s="91"/>
      <c r="E86" s="64"/>
      <c r="F86" s="64"/>
    </row>
    <row r="87" spans="1:6" s="54" customFormat="1" ht="25.5">
      <c r="A87" s="78"/>
      <c r="B87" s="89" t="s">
        <v>175</v>
      </c>
      <c r="C87" s="137"/>
      <c r="D87" s="91"/>
      <c r="E87" s="64"/>
      <c r="F87" s="64"/>
    </row>
    <row r="88" spans="1:6" s="54" customFormat="1">
      <c r="A88" s="78"/>
      <c r="B88" s="89" t="s">
        <v>30</v>
      </c>
      <c r="C88" s="137">
        <v>1</v>
      </c>
      <c r="D88" s="91" t="s">
        <v>1</v>
      </c>
      <c r="E88" s="92"/>
      <c r="F88" s="64">
        <f>C88*E88</f>
        <v>0</v>
      </c>
    </row>
    <row r="89" spans="1:6" s="54" customFormat="1">
      <c r="A89" s="100"/>
      <c r="B89" s="101"/>
      <c r="C89" s="139"/>
      <c r="D89" s="103"/>
      <c r="E89" s="104"/>
      <c r="F89" s="104"/>
    </row>
    <row r="90" spans="1:6" s="54" customFormat="1">
      <c r="A90" s="93"/>
      <c r="B90" s="94"/>
      <c r="C90" s="136"/>
      <c r="D90" s="96"/>
      <c r="E90" s="97"/>
      <c r="F90" s="95"/>
    </row>
    <row r="91" spans="1:6" s="54" customFormat="1">
      <c r="A91" s="78">
        <f>COUNT($A$5:A90)+1</f>
        <v>16</v>
      </c>
      <c r="B91" s="98" t="s">
        <v>72</v>
      </c>
      <c r="C91" s="137"/>
      <c r="D91" s="91"/>
      <c r="E91" s="64"/>
      <c r="F91" s="64"/>
    </row>
    <row r="92" spans="1:6" s="54" customFormat="1">
      <c r="A92" s="78"/>
      <c r="B92" s="89" t="s">
        <v>73</v>
      </c>
      <c r="C92" s="137"/>
    </row>
    <row r="93" spans="1:6" s="54" customFormat="1">
      <c r="A93" s="78"/>
      <c r="B93" s="89"/>
      <c r="C93" s="137">
        <v>1</v>
      </c>
      <c r="D93" s="91" t="s">
        <v>1</v>
      </c>
      <c r="E93" s="92"/>
      <c r="F93" s="64">
        <f>C93*E93</f>
        <v>0</v>
      </c>
    </row>
    <row r="94" spans="1:6" s="54" customFormat="1">
      <c r="A94" s="100"/>
      <c r="B94" s="101"/>
      <c r="C94" s="139"/>
      <c r="D94" s="103"/>
      <c r="E94" s="104"/>
      <c r="F94" s="104"/>
    </row>
    <row r="95" spans="1:6" s="54" customFormat="1">
      <c r="A95" s="93"/>
      <c r="B95" s="94"/>
      <c r="C95" s="136"/>
      <c r="D95" s="96"/>
      <c r="E95" s="97"/>
      <c r="F95" s="95"/>
    </row>
    <row r="96" spans="1:6" s="54" customFormat="1">
      <c r="A96" s="78">
        <f>COUNT($A$5:A95)+1</f>
        <v>17</v>
      </c>
      <c r="B96" s="98" t="s">
        <v>74</v>
      </c>
      <c r="C96" s="137"/>
      <c r="D96" s="91"/>
      <c r="E96" s="64"/>
      <c r="F96" s="64"/>
    </row>
    <row r="97" spans="1:6" s="54" customFormat="1">
      <c r="A97" s="78"/>
      <c r="B97" s="89" t="s">
        <v>75</v>
      </c>
      <c r="C97" s="137"/>
      <c r="D97" s="91"/>
      <c r="E97" s="64"/>
      <c r="F97" s="64"/>
    </row>
    <row r="98" spans="1:6" s="54" customFormat="1">
      <c r="A98" s="61"/>
      <c r="B98" s="62"/>
      <c r="C98" s="138">
        <v>1</v>
      </c>
      <c r="D98" s="91" t="s">
        <v>1</v>
      </c>
      <c r="E98" s="92"/>
      <c r="F98" s="64">
        <f>C98*E98</f>
        <v>0</v>
      </c>
    </row>
    <row r="99" spans="1:6" s="54" customFormat="1">
      <c r="A99" s="100"/>
      <c r="B99" s="101"/>
      <c r="C99" s="139"/>
      <c r="D99" s="103"/>
      <c r="E99" s="104"/>
      <c r="F99" s="104"/>
    </row>
    <row r="100" spans="1:6" s="54" customFormat="1">
      <c r="A100" s="93"/>
      <c r="B100" s="94"/>
      <c r="C100" s="136"/>
      <c r="D100" s="96"/>
      <c r="E100" s="97"/>
      <c r="F100" s="95"/>
    </row>
    <row r="101" spans="1:6" s="54" customFormat="1">
      <c r="A101" s="78">
        <f>COUNT($A$5:A100)+1</f>
        <v>18</v>
      </c>
      <c r="B101" s="98" t="s">
        <v>76</v>
      </c>
      <c r="C101" s="137"/>
      <c r="D101" s="91"/>
      <c r="E101" s="64"/>
      <c r="F101" s="64"/>
    </row>
    <row r="102" spans="1:6" s="54" customFormat="1" ht="25.5">
      <c r="A102" s="78"/>
      <c r="B102" s="89" t="s">
        <v>151</v>
      </c>
      <c r="C102" s="137"/>
      <c r="D102" s="91"/>
      <c r="E102" s="64"/>
      <c r="F102" s="64"/>
    </row>
    <row r="103" spans="1:6" s="54" customFormat="1">
      <c r="A103" s="78"/>
      <c r="B103" s="89" t="s">
        <v>198</v>
      </c>
      <c r="C103" s="137">
        <v>6</v>
      </c>
      <c r="D103" s="91" t="s">
        <v>1</v>
      </c>
      <c r="E103" s="92"/>
      <c r="F103" s="64">
        <f t="shared" ref="F103" si="11">C103*E103</f>
        <v>0</v>
      </c>
    </row>
    <row r="104" spans="1:6" s="54" customFormat="1">
      <c r="A104" s="100"/>
      <c r="B104" s="101"/>
      <c r="C104" s="139"/>
      <c r="D104" s="103"/>
      <c r="E104" s="104"/>
      <c r="F104" s="104"/>
    </row>
    <row r="105" spans="1:6" s="54" customFormat="1">
      <c r="A105" s="93"/>
      <c r="B105" s="94"/>
      <c r="C105" s="136"/>
      <c r="D105" s="96"/>
      <c r="E105" s="97"/>
      <c r="F105" s="95"/>
    </row>
    <row r="106" spans="1:6" s="54" customFormat="1">
      <c r="A106" s="78">
        <f>COUNT($A$5:A105)+1</f>
        <v>19</v>
      </c>
      <c r="B106" s="98" t="s">
        <v>79</v>
      </c>
      <c r="C106" s="137"/>
      <c r="D106" s="91"/>
      <c r="E106" s="64"/>
      <c r="F106" s="64"/>
    </row>
    <row r="107" spans="1:6" s="54" customFormat="1">
      <c r="A107" s="78"/>
      <c r="B107" s="89" t="s">
        <v>80</v>
      </c>
      <c r="C107" s="137"/>
      <c r="D107" s="91"/>
      <c r="E107" s="64"/>
      <c r="F107" s="64"/>
    </row>
    <row r="108" spans="1:6" s="54" customFormat="1">
      <c r="A108" s="78"/>
      <c r="B108" s="89" t="s">
        <v>198</v>
      </c>
      <c r="C108" s="137">
        <v>2</v>
      </c>
      <c r="D108" s="91" t="s">
        <v>1</v>
      </c>
      <c r="E108" s="92"/>
      <c r="F108" s="64">
        <f t="shared" ref="F108" si="12">C108*E108</f>
        <v>0</v>
      </c>
    </row>
    <row r="109" spans="1:6" s="54" customFormat="1">
      <c r="A109" s="100"/>
      <c r="B109" s="101"/>
      <c r="C109" s="139"/>
      <c r="D109" s="103"/>
      <c r="E109" s="104"/>
      <c r="F109" s="104"/>
    </row>
    <row r="110" spans="1:6" s="54" customFormat="1">
      <c r="A110" s="93"/>
      <c r="B110" s="94"/>
      <c r="C110" s="136"/>
      <c r="D110" s="96"/>
      <c r="E110" s="97"/>
      <c r="F110" s="95"/>
    </row>
    <row r="111" spans="1:6" s="54" customFormat="1">
      <c r="A111" s="78">
        <f>COUNT($A$5:A110)+1</f>
        <v>20</v>
      </c>
      <c r="B111" s="98" t="s">
        <v>81</v>
      </c>
      <c r="C111" s="137"/>
      <c r="D111" s="91"/>
      <c r="E111" s="64"/>
      <c r="F111" s="64"/>
    </row>
    <row r="112" spans="1:6" s="54" customFormat="1" ht="38.25">
      <c r="A112" s="78"/>
      <c r="B112" s="89" t="s">
        <v>154</v>
      </c>
      <c r="C112" s="137"/>
      <c r="D112" s="91"/>
      <c r="E112" s="64"/>
      <c r="F112" s="64"/>
    </row>
    <row r="113" spans="1:6" s="54" customFormat="1" ht="14.25">
      <c r="A113" s="78"/>
      <c r="B113" s="89"/>
      <c r="C113" s="137">
        <v>8</v>
      </c>
      <c r="D113" s="91" t="s">
        <v>13</v>
      </c>
      <c r="E113" s="92"/>
      <c r="F113" s="64">
        <f>C113*E113</f>
        <v>0</v>
      </c>
    </row>
    <row r="114" spans="1:6" s="54" customFormat="1">
      <c r="A114" s="100"/>
      <c r="B114" s="101"/>
      <c r="C114" s="139"/>
      <c r="D114" s="103"/>
      <c r="E114" s="104"/>
      <c r="F114" s="104"/>
    </row>
    <row r="115" spans="1:6" s="54" customFormat="1">
      <c r="A115" s="93"/>
      <c r="B115" s="94"/>
      <c r="C115" s="136"/>
      <c r="D115" s="96"/>
      <c r="E115" s="97"/>
      <c r="F115" s="95"/>
    </row>
    <row r="116" spans="1:6" s="54" customFormat="1">
      <c r="A116" s="78">
        <f>COUNT($A$5:A115)+1</f>
        <v>21</v>
      </c>
      <c r="B116" s="98" t="s">
        <v>82</v>
      </c>
      <c r="C116" s="137"/>
      <c r="D116" s="91"/>
      <c r="E116" s="64"/>
      <c r="F116" s="64"/>
    </row>
    <row r="117" spans="1:6" s="54" customFormat="1" ht="89.25">
      <c r="A117" s="78"/>
      <c r="B117" s="89" t="s">
        <v>179</v>
      </c>
      <c r="C117" s="137"/>
      <c r="D117" s="91"/>
      <c r="E117" s="64"/>
      <c r="F117" s="64"/>
    </row>
    <row r="118" spans="1:6" s="54" customFormat="1">
      <c r="A118" s="61"/>
      <c r="B118" s="62" t="s">
        <v>26</v>
      </c>
      <c r="C118" s="138"/>
      <c r="D118" s="58"/>
      <c r="E118" s="59"/>
      <c r="F118" s="59"/>
    </row>
    <row r="119" spans="1:6" s="140" customFormat="1">
      <c r="A119" s="78"/>
      <c r="B119" s="89" t="s">
        <v>199</v>
      </c>
      <c r="C119" s="137">
        <v>30</v>
      </c>
      <c r="D119" s="91" t="s">
        <v>143</v>
      </c>
      <c r="E119" s="92"/>
      <c r="F119" s="64">
        <f>C119*E119</f>
        <v>0</v>
      </c>
    </row>
    <row r="120" spans="1:6" s="140" customFormat="1">
      <c r="A120" s="100"/>
      <c r="B120" s="101"/>
      <c r="C120" s="139"/>
      <c r="D120" s="103"/>
      <c r="E120" s="104"/>
      <c r="F120" s="104"/>
    </row>
    <row r="121" spans="1:6" s="54" customFormat="1">
      <c r="A121" s="93"/>
      <c r="B121" s="94"/>
      <c r="C121" s="136"/>
      <c r="D121" s="96"/>
      <c r="E121" s="97"/>
      <c r="F121" s="95"/>
    </row>
    <row r="122" spans="1:6" s="54" customFormat="1">
      <c r="A122" s="78">
        <f>COUNT($A$5:A121)+1</f>
        <v>22</v>
      </c>
      <c r="B122" s="98" t="s">
        <v>15</v>
      </c>
      <c r="C122" s="137"/>
      <c r="D122" s="91"/>
      <c r="E122" s="64"/>
      <c r="F122" s="64"/>
    </row>
    <row r="123" spans="1:6" s="54" customFormat="1" ht="38.25">
      <c r="A123" s="78"/>
      <c r="B123" s="89" t="s">
        <v>83</v>
      </c>
      <c r="C123" s="137"/>
      <c r="D123" s="91"/>
      <c r="E123" s="64"/>
      <c r="F123" s="64"/>
    </row>
    <row r="124" spans="1:6" s="54" customFormat="1">
      <c r="B124" s="295"/>
      <c r="C124" s="138"/>
      <c r="D124" s="79">
        <v>0.1</v>
      </c>
      <c r="E124" s="59"/>
      <c r="F124" s="292">
        <f>SUM(F8:F120)*D124</f>
        <v>0</v>
      </c>
    </row>
    <row r="125" spans="1:6" s="54" customFormat="1">
      <c r="A125" s="61"/>
      <c r="B125" s="127"/>
      <c r="C125" s="138"/>
      <c r="D125" s="79"/>
      <c r="E125" s="59"/>
      <c r="F125" s="59"/>
    </row>
    <row r="126" spans="1:6" s="54" customFormat="1">
      <c r="A126" s="128"/>
      <c r="B126" s="129" t="s">
        <v>84</v>
      </c>
      <c r="C126" s="141"/>
      <c r="D126" s="131"/>
      <c r="E126" s="132" t="s">
        <v>12</v>
      </c>
      <c r="F126" s="132">
        <f>SUM(F8:F125)</f>
        <v>0</v>
      </c>
    </row>
  </sheetData>
  <sheetProtection algorithmName="SHA-512" hashValue="FmKXyekNIes3opsUqH/5AdayAb7T++WG/UC38uzz79cemU2TGUlE1vDaQdRn8R5ZPnv9udY6I8+cFbUbws1fqA==" saltValue="7OeNU/ZNWArJpI2qRF25m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2" manualBreakCount="2">
    <brk id="20" max="16383" man="1"/>
    <brk id="61" max="16383" man="1"/>
  </rowBreaks>
  <ignoredErrors>
    <ignoredError sqref="F12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EA7C0-1D37-454B-A39B-ED992BF5A123}">
  <sheetPr>
    <tabColor rgb="FFFFC000"/>
  </sheetPr>
  <dimension ref="A1:F121"/>
  <sheetViews>
    <sheetView topLeftCell="A9" zoomScaleNormal="100" zoomScaleSheetLayoutView="90" workbookViewId="0">
      <selection activeCell="E22" sqref="E22"/>
    </sheetView>
  </sheetViews>
  <sheetFormatPr defaultColWidth="9.140625" defaultRowHeight="12.75"/>
  <cols>
    <col min="1" max="1" width="5.5703125" style="117" customWidth="1"/>
    <col min="2" max="2" width="50.5703125" style="133" customWidth="1"/>
    <col min="3" max="3" width="8.42578125" style="142" customWidth="1"/>
    <col min="4" max="4" width="8.5703125" style="121" customWidth="1"/>
    <col min="5" max="5" width="9.5703125" style="119" customWidth="1"/>
    <col min="6" max="6" width="10.7109375" style="120" customWidth="1"/>
    <col min="7" max="16384" width="9.140625" style="121"/>
  </cols>
  <sheetData>
    <row r="1" spans="1:6" ht="21.75" customHeight="1">
      <c r="A1" s="115" t="s">
        <v>203</v>
      </c>
      <c r="B1" s="116" t="s">
        <v>23</v>
      </c>
      <c r="C1" s="134"/>
      <c r="D1" s="118"/>
    </row>
    <row r="2" spans="1:6" ht="21" customHeight="1">
      <c r="A2" s="115" t="s">
        <v>204</v>
      </c>
      <c r="B2" s="116" t="s">
        <v>205</v>
      </c>
      <c r="C2" s="134"/>
      <c r="D2" s="118"/>
    </row>
    <row r="3" spans="1:6">
      <c r="A3" s="115"/>
      <c r="B3" s="116"/>
      <c r="C3" s="134"/>
      <c r="D3" s="118"/>
    </row>
    <row r="4" spans="1:6" ht="76.5">
      <c r="A4" s="122" t="s">
        <v>0</v>
      </c>
      <c r="B4" s="123" t="s">
        <v>8</v>
      </c>
      <c r="C4" s="135" t="s">
        <v>6</v>
      </c>
      <c r="D4" s="124" t="s">
        <v>7</v>
      </c>
      <c r="E4" s="125" t="s">
        <v>10</v>
      </c>
      <c r="F4" s="125" t="s">
        <v>11</v>
      </c>
    </row>
    <row r="5" spans="1:6">
      <c r="A5" s="93">
        <v>1</v>
      </c>
      <c r="B5" s="94"/>
      <c r="C5" s="136"/>
      <c r="D5" s="96"/>
      <c r="E5" s="97"/>
      <c r="F5" s="95"/>
    </row>
    <row r="6" spans="1:6" s="54" customFormat="1">
      <c r="A6" s="78">
        <f>COUNT(A5+1)</f>
        <v>1</v>
      </c>
      <c r="B6" s="98" t="s">
        <v>206</v>
      </c>
      <c r="C6" s="137"/>
      <c r="D6" s="91"/>
      <c r="E6" s="64"/>
      <c r="F6" s="64"/>
    </row>
    <row r="7" spans="1:6" s="54" customFormat="1" ht="211.5" customHeight="1">
      <c r="A7" s="78"/>
      <c r="B7" s="126" t="s">
        <v>207</v>
      </c>
      <c r="C7" s="137"/>
      <c r="D7" s="91"/>
      <c r="E7" s="64"/>
      <c r="F7" s="64"/>
    </row>
    <row r="8" spans="1:6" s="54" customFormat="1">
      <c r="A8" s="78"/>
      <c r="B8" s="57" t="s">
        <v>26</v>
      </c>
      <c r="C8" s="138"/>
      <c r="D8" s="58"/>
      <c r="E8" s="59"/>
      <c r="F8" s="59"/>
    </row>
    <row r="9" spans="1:6" s="54" customFormat="1" ht="14.25">
      <c r="A9" s="78"/>
      <c r="B9" s="89" t="s">
        <v>208</v>
      </c>
      <c r="C9" s="137">
        <v>20</v>
      </c>
      <c r="D9" s="91" t="s">
        <v>9</v>
      </c>
      <c r="E9" s="92"/>
      <c r="F9" s="64">
        <f>C9*E9</f>
        <v>0</v>
      </c>
    </row>
    <row r="10" spans="1:6" s="54" customFormat="1">
      <c r="A10" s="78"/>
      <c r="B10" s="126"/>
      <c r="C10" s="137"/>
      <c r="D10" s="91"/>
      <c r="E10" s="64"/>
      <c r="F10" s="64"/>
    </row>
    <row r="11" spans="1:6" s="54" customFormat="1">
      <c r="A11" s="100"/>
      <c r="B11" s="101"/>
      <c r="C11" s="139"/>
      <c r="D11" s="103"/>
      <c r="E11" s="104"/>
      <c r="F11" s="104"/>
    </row>
    <row r="12" spans="1:6" s="54" customFormat="1">
      <c r="A12" s="93"/>
      <c r="B12" s="94"/>
      <c r="C12" s="136"/>
      <c r="D12" s="96"/>
      <c r="E12" s="97"/>
      <c r="F12" s="95"/>
    </row>
    <row r="13" spans="1:6" s="54" customFormat="1">
      <c r="A13" s="78">
        <f>COUNT($A$6:A12)+1</f>
        <v>2</v>
      </c>
      <c r="B13" s="98" t="s">
        <v>31</v>
      </c>
      <c r="C13" s="137"/>
      <c r="D13" s="91"/>
      <c r="E13" s="64"/>
      <c r="F13" s="64"/>
    </row>
    <row r="14" spans="1:6" s="54" customFormat="1" ht="51">
      <c r="A14" s="78"/>
      <c r="B14" s="126" t="s">
        <v>185</v>
      </c>
      <c r="C14" s="137"/>
      <c r="D14" s="91"/>
      <c r="E14" s="64"/>
      <c r="F14" s="64"/>
    </row>
    <row r="15" spans="1:6" s="54" customFormat="1">
      <c r="A15" s="56"/>
      <c r="B15" s="57" t="s">
        <v>26</v>
      </c>
      <c r="C15" s="138"/>
      <c r="D15" s="58"/>
      <c r="E15" s="59"/>
      <c r="F15" s="59"/>
    </row>
    <row r="16" spans="1:6" s="54" customFormat="1">
      <c r="A16" s="78"/>
      <c r="B16" s="89" t="s">
        <v>209</v>
      </c>
      <c r="C16" s="289">
        <v>2</v>
      </c>
      <c r="D16" s="91" t="s">
        <v>1</v>
      </c>
      <c r="E16" s="92"/>
      <c r="F16" s="64">
        <f t="shared" ref="F16" si="0">C16*E16</f>
        <v>0</v>
      </c>
    </row>
    <row r="17" spans="1:6" s="54" customFormat="1">
      <c r="A17" s="100"/>
      <c r="B17" s="101"/>
      <c r="C17" s="139"/>
      <c r="D17" s="103"/>
      <c r="E17" s="104"/>
      <c r="F17" s="104"/>
    </row>
    <row r="18" spans="1:6" s="54" customFormat="1">
      <c r="A18" s="93"/>
      <c r="B18" s="94"/>
      <c r="C18" s="136"/>
      <c r="D18" s="96"/>
      <c r="E18" s="97"/>
      <c r="F18" s="95"/>
    </row>
    <row r="19" spans="1:6" s="54" customFormat="1">
      <c r="A19" s="78">
        <f>COUNT($A$6:A18)+1</f>
        <v>3</v>
      </c>
      <c r="B19" s="98" t="s">
        <v>32</v>
      </c>
      <c r="C19" s="137"/>
      <c r="D19" s="91"/>
      <c r="E19" s="64"/>
      <c r="F19" s="64"/>
    </row>
    <row r="20" spans="1:6" s="54" customFormat="1" ht="51">
      <c r="A20" s="78"/>
      <c r="B20" s="126" t="s">
        <v>187</v>
      </c>
      <c r="C20" s="137"/>
      <c r="D20" s="91"/>
      <c r="E20" s="64"/>
      <c r="F20" s="64"/>
    </row>
    <row r="21" spans="1:6" s="54" customFormat="1">
      <c r="A21" s="56"/>
      <c r="B21" s="57" t="s">
        <v>26</v>
      </c>
      <c r="C21" s="138"/>
      <c r="D21" s="58"/>
      <c r="E21" s="59"/>
      <c r="F21" s="59"/>
    </row>
    <row r="22" spans="1:6" s="54" customFormat="1">
      <c r="A22" s="78"/>
      <c r="B22" s="89" t="s">
        <v>210</v>
      </c>
      <c r="C22" s="137">
        <v>2</v>
      </c>
      <c r="D22" s="91" t="s">
        <v>1</v>
      </c>
      <c r="E22" s="92"/>
      <c r="F22" s="64">
        <f t="shared" ref="F22" si="1">C22*E22</f>
        <v>0</v>
      </c>
    </row>
    <row r="23" spans="1:6" s="54" customFormat="1">
      <c r="A23" s="100"/>
      <c r="B23" s="101"/>
      <c r="C23" s="139"/>
      <c r="D23" s="103"/>
      <c r="E23" s="104"/>
      <c r="F23" s="104"/>
    </row>
    <row r="24" spans="1:6" s="54" customFormat="1">
      <c r="A24" s="78"/>
      <c r="B24" s="89"/>
      <c r="C24" s="137"/>
      <c r="D24" s="91"/>
      <c r="E24" s="64"/>
      <c r="F24" s="64"/>
    </row>
    <row r="25" spans="1:6" s="54" customFormat="1">
      <c r="A25" s="78">
        <f>COUNT($A$6:A24)+1</f>
        <v>4</v>
      </c>
      <c r="B25" s="98" t="s">
        <v>190</v>
      </c>
      <c r="C25" s="137"/>
      <c r="D25" s="91"/>
      <c r="E25" s="64"/>
      <c r="F25" s="64"/>
    </row>
    <row r="26" spans="1:6" s="54" customFormat="1" ht="38.25">
      <c r="A26" s="78"/>
      <c r="B26" s="126" t="s">
        <v>211</v>
      </c>
      <c r="C26" s="137"/>
      <c r="D26" s="91"/>
      <c r="E26" s="64"/>
      <c r="F26" s="64"/>
    </row>
    <row r="27" spans="1:6" s="54" customFormat="1">
      <c r="A27" s="56"/>
      <c r="B27" s="57" t="s">
        <v>26</v>
      </c>
      <c r="C27" s="138"/>
      <c r="D27" s="58"/>
      <c r="E27" s="59"/>
      <c r="F27" s="59"/>
    </row>
    <row r="28" spans="1:6" s="54" customFormat="1">
      <c r="A28" s="78"/>
      <c r="B28" s="149" t="s">
        <v>212</v>
      </c>
      <c r="C28" s="137">
        <v>2</v>
      </c>
      <c r="D28" s="91" t="s">
        <v>1</v>
      </c>
      <c r="E28" s="92"/>
      <c r="F28" s="64">
        <f t="shared" ref="F28" si="2">C28*E28</f>
        <v>0</v>
      </c>
    </row>
    <row r="29" spans="1:6" s="54" customFormat="1">
      <c r="A29" s="93"/>
      <c r="B29" s="94"/>
      <c r="C29" s="136"/>
      <c r="D29" s="96"/>
      <c r="E29" s="97"/>
      <c r="F29" s="95"/>
    </row>
    <row r="30" spans="1:6" s="54" customFormat="1">
      <c r="A30" s="78">
        <f>COUNT($A$6:A29)+1</f>
        <v>5</v>
      </c>
      <c r="B30" s="98" t="s">
        <v>33</v>
      </c>
      <c r="C30" s="137"/>
      <c r="D30" s="91"/>
      <c r="E30" s="64"/>
      <c r="F30" s="64"/>
    </row>
    <row r="31" spans="1:6" s="54" customFormat="1" ht="76.5">
      <c r="A31" s="78"/>
      <c r="B31" s="126" t="s">
        <v>213</v>
      </c>
      <c r="C31" s="137"/>
      <c r="D31" s="91"/>
      <c r="E31" s="64"/>
      <c r="F31" s="64"/>
    </row>
    <row r="32" spans="1:6" s="54" customFormat="1">
      <c r="A32" s="56"/>
      <c r="B32" s="57" t="s">
        <v>26</v>
      </c>
      <c r="C32" s="138"/>
      <c r="D32" s="58"/>
      <c r="E32" s="59"/>
      <c r="F32" s="59"/>
    </row>
    <row r="33" spans="1:6" s="54" customFormat="1">
      <c r="A33" s="78"/>
      <c r="B33" s="89" t="s">
        <v>209</v>
      </c>
      <c r="C33" s="137">
        <v>2</v>
      </c>
      <c r="D33" s="91" t="s">
        <v>1</v>
      </c>
      <c r="E33" s="92"/>
      <c r="F33" s="64">
        <f t="shared" ref="F33" si="3">C33*E33</f>
        <v>0</v>
      </c>
    </row>
    <row r="34" spans="1:6" s="54" customFormat="1">
      <c r="A34" s="78"/>
      <c r="B34" s="89"/>
      <c r="C34" s="137"/>
      <c r="D34" s="91"/>
      <c r="E34" s="293"/>
      <c r="F34" s="64"/>
    </row>
    <row r="35" spans="1:6" s="54" customFormat="1">
      <c r="A35" s="93"/>
      <c r="B35" s="94"/>
      <c r="C35" s="136"/>
      <c r="D35" s="96"/>
      <c r="E35" s="97"/>
      <c r="F35" s="95"/>
    </row>
    <row r="36" spans="1:6" s="54" customFormat="1">
      <c r="A36" s="78">
        <f>COUNT($A$6:A34)+1</f>
        <v>6</v>
      </c>
      <c r="B36" s="98" t="s">
        <v>42</v>
      </c>
      <c r="C36" s="137"/>
      <c r="D36" s="91"/>
      <c r="E36" s="64"/>
      <c r="F36" s="64"/>
    </row>
    <row r="37" spans="1:6" s="54" customFormat="1" ht="38.25">
      <c r="A37" s="78"/>
      <c r="B37" s="126" t="s">
        <v>43</v>
      </c>
      <c r="C37" s="137"/>
      <c r="D37" s="91"/>
      <c r="E37" s="64"/>
      <c r="F37" s="64"/>
    </row>
    <row r="38" spans="1:6" s="54" customFormat="1">
      <c r="A38" s="56"/>
      <c r="B38" s="57" t="s">
        <v>26</v>
      </c>
      <c r="C38" s="138"/>
      <c r="D38" s="58"/>
      <c r="E38" s="59"/>
      <c r="F38" s="59"/>
    </row>
    <row r="39" spans="1:6" s="54" customFormat="1" ht="14.25">
      <c r="A39" s="78"/>
      <c r="B39" s="89" t="s">
        <v>44</v>
      </c>
      <c r="C39" s="137">
        <v>2</v>
      </c>
      <c r="D39" s="91" t="s">
        <v>13</v>
      </c>
      <c r="E39" s="92"/>
      <c r="F39" s="64">
        <f>C39*E39</f>
        <v>0</v>
      </c>
    </row>
    <row r="40" spans="1:6" s="54" customFormat="1">
      <c r="A40" s="78"/>
      <c r="B40" s="89"/>
      <c r="C40" s="137"/>
      <c r="D40" s="91"/>
      <c r="E40" s="296"/>
      <c r="F40" s="64"/>
    </row>
    <row r="41" spans="1:6" s="54" customFormat="1">
      <c r="A41" s="93"/>
      <c r="B41" s="94"/>
      <c r="C41" s="136"/>
      <c r="D41" s="96"/>
      <c r="E41" s="97"/>
      <c r="F41" s="95"/>
    </row>
    <row r="42" spans="1:6" s="54" customFormat="1">
      <c r="A42" s="78">
        <f>COUNT($A$6:A41)+1</f>
        <v>7</v>
      </c>
      <c r="B42" s="98" t="s">
        <v>49</v>
      </c>
      <c r="C42" s="137"/>
      <c r="D42" s="91"/>
      <c r="E42" s="64"/>
      <c r="F42" s="64"/>
    </row>
    <row r="43" spans="1:6" s="54" customFormat="1" ht="38.25">
      <c r="A43" s="78"/>
      <c r="B43" s="89" t="s">
        <v>158</v>
      </c>
      <c r="C43" s="137"/>
      <c r="D43" s="91"/>
      <c r="E43" s="64"/>
      <c r="F43" s="64"/>
    </row>
    <row r="44" spans="1:6" s="54" customFormat="1">
      <c r="A44" s="61"/>
      <c r="B44" s="57" t="s">
        <v>26</v>
      </c>
      <c r="C44" s="138"/>
      <c r="D44" s="58"/>
      <c r="E44" s="59"/>
      <c r="F44" s="59"/>
    </row>
    <row r="45" spans="1:6" s="54" customFormat="1" ht="14.25">
      <c r="A45" s="78"/>
      <c r="B45" s="89" t="s">
        <v>214</v>
      </c>
      <c r="C45" s="137">
        <v>25</v>
      </c>
      <c r="D45" s="91" t="s">
        <v>9</v>
      </c>
      <c r="E45" s="92"/>
      <c r="F45" s="64">
        <f t="shared" ref="F45" si="4">C45*E45</f>
        <v>0</v>
      </c>
    </row>
    <row r="46" spans="1:6" s="54" customFormat="1">
      <c r="A46" s="100"/>
      <c r="B46" s="101"/>
      <c r="C46" s="139"/>
      <c r="D46" s="103"/>
      <c r="E46" s="104"/>
      <c r="F46" s="104"/>
    </row>
    <row r="47" spans="1:6" s="54" customFormat="1">
      <c r="A47" s="93"/>
      <c r="B47" s="94"/>
      <c r="C47" s="136"/>
      <c r="D47" s="96"/>
      <c r="E47" s="97"/>
      <c r="F47" s="95"/>
    </row>
    <row r="48" spans="1:6" s="54" customFormat="1">
      <c r="A48" s="78">
        <f>COUNT($A$6:A47)+1</f>
        <v>8</v>
      </c>
      <c r="B48" s="98" t="s">
        <v>55</v>
      </c>
      <c r="C48" s="137"/>
      <c r="D48" s="91"/>
      <c r="E48" s="64"/>
      <c r="F48" s="64"/>
    </row>
    <row r="49" spans="1:6" s="54" customFormat="1" ht="38.25">
      <c r="A49" s="78"/>
      <c r="B49" s="89" t="s">
        <v>56</v>
      </c>
      <c r="C49" s="137"/>
      <c r="D49" s="91"/>
      <c r="E49" s="64"/>
      <c r="F49" s="64"/>
    </row>
    <row r="50" spans="1:6" s="54" customFormat="1">
      <c r="A50" s="73"/>
      <c r="B50" s="57" t="s">
        <v>30</v>
      </c>
      <c r="C50" s="138"/>
      <c r="D50" s="58"/>
      <c r="E50" s="59"/>
      <c r="F50" s="59"/>
    </row>
    <row r="51" spans="1:6" s="54" customFormat="1">
      <c r="A51" s="78"/>
      <c r="B51" s="89" t="s">
        <v>215</v>
      </c>
      <c r="C51" s="137">
        <v>6</v>
      </c>
      <c r="D51" s="91" t="s">
        <v>1</v>
      </c>
      <c r="E51" s="92"/>
      <c r="F51" s="64">
        <f t="shared" ref="F51" si="5">C51*E51</f>
        <v>0</v>
      </c>
    </row>
    <row r="52" spans="1:6" s="54" customFormat="1">
      <c r="A52" s="100"/>
      <c r="B52" s="101"/>
      <c r="C52" s="139"/>
      <c r="D52" s="103"/>
      <c r="E52" s="104"/>
      <c r="F52" s="104"/>
    </row>
    <row r="53" spans="1:6" s="54" customFormat="1">
      <c r="A53" s="93"/>
      <c r="B53" s="94"/>
      <c r="C53" s="136"/>
      <c r="D53" s="96"/>
      <c r="E53" s="97"/>
      <c r="F53" s="95"/>
    </row>
    <row r="54" spans="1:6" s="54" customFormat="1">
      <c r="A54" s="78">
        <f>COUNT($A$6:A53)+1</f>
        <v>9</v>
      </c>
      <c r="B54" s="98" t="s">
        <v>148</v>
      </c>
      <c r="C54" s="137"/>
      <c r="D54" s="91"/>
      <c r="E54" s="64"/>
      <c r="F54" s="64"/>
    </row>
    <row r="55" spans="1:6" s="54" customFormat="1" ht="38.25">
      <c r="A55" s="78"/>
      <c r="B55" s="89" t="s">
        <v>149</v>
      </c>
      <c r="C55" s="137"/>
      <c r="D55" s="91"/>
      <c r="E55" s="64"/>
      <c r="F55" s="64"/>
    </row>
    <row r="56" spans="1:6" s="54" customFormat="1">
      <c r="A56" s="60"/>
      <c r="B56" s="57" t="s">
        <v>30</v>
      </c>
      <c r="C56" s="138"/>
      <c r="D56" s="58"/>
      <c r="E56" s="59"/>
      <c r="F56" s="59"/>
    </row>
    <row r="57" spans="1:6" s="54" customFormat="1">
      <c r="A57" s="78"/>
      <c r="B57" s="89" t="s">
        <v>216</v>
      </c>
      <c r="C57" s="137">
        <v>2</v>
      </c>
      <c r="D57" s="91" t="s">
        <v>1</v>
      </c>
      <c r="E57" s="92"/>
      <c r="F57" s="64">
        <f t="shared" ref="F57:F58" si="6">C57*E57</f>
        <v>0</v>
      </c>
    </row>
    <row r="58" spans="1:6" s="54" customFormat="1">
      <c r="A58" s="78"/>
      <c r="B58" s="89" t="s">
        <v>217</v>
      </c>
      <c r="C58" s="137">
        <v>2</v>
      </c>
      <c r="D58" s="91" t="s">
        <v>1</v>
      </c>
      <c r="E58" s="92"/>
      <c r="F58" s="64">
        <f t="shared" si="6"/>
        <v>0</v>
      </c>
    </row>
    <row r="59" spans="1:6" s="54" customFormat="1">
      <c r="A59" s="100"/>
      <c r="B59" s="101"/>
      <c r="C59" s="139"/>
      <c r="D59" s="103"/>
      <c r="E59" s="104"/>
      <c r="F59" s="104"/>
    </row>
    <row r="60" spans="1:6" s="54" customFormat="1">
      <c r="A60" s="93"/>
      <c r="B60" s="94"/>
      <c r="C60" s="136"/>
      <c r="D60" s="96"/>
      <c r="E60" s="97"/>
      <c r="F60" s="95"/>
    </row>
    <row r="61" spans="1:6" s="54" customFormat="1">
      <c r="A61" s="78">
        <f>COUNT($A$6:A60)+1</f>
        <v>10</v>
      </c>
      <c r="B61" s="98" t="s">
        <v>66</v>
      </c>
      <c r="C61" s="137"/>
      <c r="D61" s="91"/>
      <c r="E61" s="64"/>
      <c r="F61" s="64"/>
    </row>
    <row r="62" spans="1:6" s="54" customFormat="1" ht="25.5">
      <c r="A62" s="78"/>
      <c r="B62" s="89" t="s">
        <v>67</v>
      </c>
      <c r="C62" s="137"/>
      <c r="D62" s="91"/>
      <c r="E62" s="64"/>
      <c r="F62" s="64"/>
    </row>
    <row r="63" spans="1:6" s="54" customFormat="1">
      <c r="A63" s="60"/>
      <c r="B63" s="57" t="s">
        <v>30</v>
      </c>
      <c r="C63" s="138"/>
      <c r="D63" s="58"/>
      <c r="E63" s="59"/>
      <c r="F63" s="59"/>
    </row>
    <row r="64" spans="1:6" s="54" customFormat="1">
      <c r="A64" s="78"/>
      <c r="B64" s="89" t="s">
        <v>218</v>
      </c>
      <c r="C64" s="137">
        <v>5</v>
      </c>
      <c r="D64" s="91" t="s">
        <v>1</v>
      </c>
      <c r="E64" s="92"/>
      <c r="F64" s="64">
        <f t="shared" ref="F64" si="7">C64*E64</f>
        <v>0</v>
      </c>
    </row>
    <row r="65" spans="1:6" s="54" customFormat="1">
      <c r="A65" s="78"/>
      <c r="B65" s="89"/>
      <c r="C65" s="137"/>
      <c r="D65" s="91"/>
      <c r="E65" s="293"/>
      <c r="F65" s="64"/>
    </row>
    <row r="66" spans="1:6" s="54" customFormat="1">
      <c r="A66" s="302"/>
      <c r="B66" s="307"/>
      <c r="C66" s="303"/>
      <c r="D66" s="304"/>
      <c r="E66" s="293"/>
      <c r="F66" s="305"/>
    </row>
    <row r="67" spans="1:6" s="54" customFormat="1">
      <c r="A67" s="78">
        <f>COUNT($A$6:A66)+1</f>
        <v>11</v>
      </c>
      <c r="B67" s="145" t="s">
        <v>168</v>
      </c>
      <c r="C67" s="306"/>
      <c r="D67" s="146"/>
      <c r="E67" s="147"/>
      <c r="F67" s="147"/>
    </row>
    <row r="68" spans="1:6" s="54" customFormat="1" ht="51">
      <c r="A68" s="144"/>
      <c r="B68" s="148" t="s">
        <v>219</v>
      </c>
      <c r="C68" s="306"/>
      <c r="D68" s="146"/>
      <c r="E68" s="147"/>
      <c r="F68" s="147"/>
    </row>
    <row r="69" spans="1:6" s="54" customFormat="1">
      <c r="A69" s="60"/>
      <c r="B69" s="57" t="s">
        <v>30</v>
      </c>
    </row>
    <row r="70" spans="1:6" s="54" customFormat="1">
      <c r="A70" s="78"/>
      <c r="B70" s="89" t="s">
        <v>220</v>
      </c>
      <c r="C70" s="138">
        <v>2</v>
      </c>
      <c r="D70" s="91" t="s">
        <v>1</v>
      </c>
      <c r="E70" s="92"/>
      <c r="F70" s="64">
        <f t="shared" ref="F70" si="8">C70*E70</f>
        <v>0</v>
      </c>
    </row>
    <row r="71" spans="1:6" s="54" customFormat="1">
      <c r="A71" s="78"/>
      <c r="B71" s="89"/>
      <c r="C71" s="137"/>
      <c r="D71" s="91"/>
      <c r="E71" s="293"/>
      <c r="F71" s="64"/>
    </row>
    <row r="72" spans="1:6" s="54" customFormat="1">
      <c r="A72" s="93"/>
      <c r="B72" s="94"/>
      <c r="C72" s="136"/>
      <c r="D72" s="96"/>
      <c r="E72" s="97"/>
      <c r="F72" s="95"/>
    </row>
    <row r="73" spans="1:6" s="54" customFormat="1">
      <c r="A73" s="78">
        <f>COUNT($A$6:A72)+1</f>
        <v>12</v>
      </c>
      <c r="B73" s="98" t="s">
        <v>69</v>
      </c>
      <c r="C73" s="99"/>
      <c r="D73" s="91"/>
      <c r="E73" s="64"/>
      <c r="F73" s="64"/>
    </row>
    <row r="74" spans="1:6" s="54" customFormat="1" ht="51">
      <c r="A74" s="78"/>
      <c r="B74" s="89" t="s">
        <v>70</v>
      </c>
      <c r="C74" s="90"/>
      <c r="D74" s="91"/>
      <c r="E74" s="64"/>
      <c r="F74" s="64"/>
    </row>
    <row r="75" spans="1:6" s="54" customFormat="1">
      <c r="A75" s="60"/>
      <c r="B75" s="57" t="s">
        <v>30</v>
      </c>
      <c r="C75" s="58"/>
      <c r="D75" s="58"/>
      <c r="E75" s="59"/>
      <c r="F75" s="59"/>
    </row>
    <row r="76" spans="1:6" s="54" customFormat="1">
      <c r="A76" s="78"/>
      <c r="B76" s="89" t="s">
        <v>174</v>
      </c>
      <c r="C76" s="90">
        <v>2</v>
      </c>
      <c r="D76" s="91" t="s">
        <v>1</v>
      </c>
      <c r="E76" s="92"/>
      <c r="F76" s="64">
        <f t="shared" ref="F76" si="9">C76*E76</f>
        <v>0</v>
      </c>
    </row>
    <row r="77" spans="1:6" s="54" customFormat="1">
      <c r="A77" s="78"/>
      <c r="B77" s="89"/>
      <c r="C77" s="137"/>
      <c r="D77" s="91"/>
      <c r="E77" s="293"/>
      <c r="F77" s="64"/>
    </row>
    <row r="78" spans="1:6" s="54" customFormat="1">
      <c r="A78" s="93"/>
      <c r="B78" s="94"/>
      <c r="C78" s="136"/>
      <c r="D78" s="96"/>
      <c r="E78" s="97"/>
      <c r="F78" s="95"/>
    </row>
    <row r="79" spans="1:6" s="54" customFormat="1">
      <c r="A79" s="78">
        <f>COUNT($A$6:A78)+1</f>
        <v>13</v>
      </c>
      <c r="B79" s="98" t="s">
        <v>171</v>
      </c>
      <c r="C79" s="137"/>
      <c r="D79" s="91"/>
      <c r="E79" s="64"/>
      <c r="F79" s="64"/>
    </row>
    <row r="80" spans="1:6" s="54" customFormat="1" ht="63.75">
      <c r="A80" s="78"/>
      <c r="B80" s="89" t="s">
        <v>196</v>
      </c>
      <c r="C80" s="137"/>
      <c r="D80" s="91"/>
      <c r="E80" s="64"/>
      <c r="F80" s="64"/>
    </row>
    <row r="81" spans="1:6" s="54" customFormat="1">
      <c r="A81" s="60"/>
      <c r="B81" s="57" t="s">
        <v>30</v>
      </c>
      <c r="C81" s="138"/>
      <c r="D81" s="58"/>
      <c r="E81" s="59"/>
      <c r="F81" s="59"/>
    </row>
    <row r="82" spans="1:6" s="54" customFormat="1">
      <c r="A82" s="78"/>
      <c r="B82" s="89" t="s">
        <v>221</v>
      </c>
      <c r="C82" s="137">
        <v>2</v>
      </c>
      <c r="D82" s="91" t="s">
        <v>1</v>
      </c>
      <c r="E82" s="92"/>
      <c r="F82" s="64">
        <f t="shared" ref="F82" si="10">E82*C82</f>
        <v>0</v>
      </c>
    </row>
    <row r="83" spans="1:6" s="54" customFormat="1">
      <c r="A83" s="100"/>
      <c r="B83" s="101"/>
      <c r="C83" s="139"/>
      <c r="D83" s="103"/>
      <c r="E83" s="104"/>
      <c r="F83" s="104"/>
    </row>
    <row r="84" spans="1:6" s="54" customFormat="1">
      <c r="A84" s="93"/>
      <c r="B84" s="94"/>
      <c r="C84" s="136"/>
      <c r="D84" s="96"/>
      <c r="E84" s="97"/>
      <c r="F84" s="95"/>
    </row>
    <row r="85" spans="1:6" s="54" customFormat="1">
      <c r="A85" s="78">
        <f>COUNT($A$6:A84)+1</f>
        <v>14</v>
      </c>
      <c r="B85" s="98" t="s">
        <v>72</v>
      </c>
      <c r="C85" s="137"/>
      <c r="D85" s="91"/>
      <c r="E85" s="64"/>
      <c r="F85" s="64"/>
    </row>
    <row r="86" spans="1:6" s="54" customFormat="1">
      <c r="A86" s="78"/>
      <c r="B86" s="89" t="s">
        <v>73</v>
      </c>
      <c r="C86" s="137"/>
    </row>
    <row r="87" spans="1:6" s="54" customFormat="1">
      <c r="A87" s="78"/>
      <c r="B87" s="89"/>
      <c r="C87" s="137">
        <v>1</v>
      </c>
      <c r="D87" s="91" t="s">
        <v>1</v>
      </c>
      <c r="E87" s="92"/>
      <c r="F87" s="64">
        <f>C87*E87</f>
        <v>0</v>
      </c>
    </row>
    <row r="88" spans="1:6" s="54" customFormat="1">
      <c r="A88" s="100"/>
      <c r="B88" s="101"/>
      <c r="C88" s="139"/>
      <c r="D88" s="103"/>
      <c r="E88" s="104"/>
      <c r="F88" s="104"/>
    </row>
    <row r="89" spans="1:6" s="54" customFormat="1">
      <c r="A89" s="93"/>
      <c r="B89" s="94"/>
      <c r="C89" s="136"/>
      <c r="D89" s="96"/>
      <c r="E89" s="97"/>
      <c r="F89" s="95"/>
    </row>
    <row r="90" spans="1:6" s="54" customFormat="1">
      <c r="A90" s="78">
        <f>COUNT($A$6:A89)+1</f>
        <v>15</v>
      </c>
      <c r="B90" s="98" t="s">
        <v>74</v>
      </c>
      <c r="C90" s="137"/>
      <c r="D90" s="91"/>
      <c r="E90" s="64"/>
      <c r="F90" s="64"/>
    </row>
    <row r="91" spans="1:6" s="54" customFormat="1">
      <c r="A91" s="78"/>
      <c r="B91" s="89" t="s">
        <v>75</v>
      </c>
      <c r="C91" s="137"/>
      <c r="D91" s="91"/>
      <c r="E91" s="64"/>
      <c r="F91" s="64"/>
    </row>
    <row r="92" spans="1:6" s="54" customFormat="1">
      <c r="A92" s="61"/>
      <c r="B92" s="62"/>
      <c r="C92" s="138">
        <v>1</v>
      </c>
      <c r="D92" s="91" t="s">
        <v>1</v>
      </c>
      <c r="E92" s="92"/>
      <c r="F92" s="64">
        <f>C92*E92</f>
        <v>0</v>
      </c>
    </row>
    <row r="93" spans="1:6" s="54" customFormat="1">
      <c r="A93" s="100"/>
      <c r="B93" s="101"/>
      <c r="C93" s="139"/>
      <c r="D93" s="103"/>
      <c r="E93" s="104"/>
      <c r="F93" s="104"/>
    </row>
    <row r="94" spans="1:6" s="54" customFormat="1">
      <c r="A94" s="93"/>
      <c r="B94" s="94"/>
      <c r="C94" s="136"/>
      <c r="D94" s="96"/>
      <c r="E94" s="97"/>
      <c r="F94" s="95"/>
    </row>
    <row r="95" spans="1:6" s="54" customFormat="1">
      <c r="A95" s="78">
        <f>COUNT($A$6:A94)+1</f>
        <v>16</v>
      </c>
      <c r="B95" s="98" t="s">
        <v>76</v>
      </c>
      <c r="C95" s="137"/>
      <c r="D95" s="91"/>
      <c r="E95" s="64"/>
      <c r="F95" s="64"/>
    </row>
    <row r="96" spans="1:6" s="54" customFormat="1" ht="25.5">
      <c r="A96" s="78"/>
      <c r="B96" s="89" t="s">
        <v>151</v>
      </c>
      <c r="C96" s="137"/>
      <c r="D96" s="91"/>
      <c r="E96" s="64"/>
      <c r="F96" s="64"/>
    </row>
    <row r="97" spans="1:6" s="54" customFormat="1">
      <c r="A97" s="78"/>
      <c r="B97" s="89" t="s">
        <v>221</v>
      </c>
      <c r="C97" s="137">
        <v>2</v>
      </c>
      <c r="D97" s="91" t="s">
        <v>1</v>
      </c>
      <c r="E97" s="92"/>
      <c r="F97" s="64">
        <f t="shared" ref="F97:F98" si="11">C97*E97</f>
        <v>0</v>
      </c>
    </row>
    <row r="98" spans="1:6" s="54" customFormat="1">
      <c r="A98" s="78"/>
      <c r="B98" s="89" t="s">
        <v>198</v>
      </c>
      <c r="C98" s="137">
        <v>1</v>
      </c>
      <c r="D98" s="91" t="s">
        <v>1</v>
      </c>
      <c r="E98" s="92"/>
      <c r="F98" s="64">
        <f t="shared" si="11"/>
        <v>0</v>
      </c>
    </row>
    <row r="99" spans="1:6" s="54" customFormat="1">
      <c r="A99" s="100"/>
      <c r="B99" s="101"/>
      <c r="C99" s="139"/>
      <c r="D99" s="103"/>
      <c r="E99" s="104"/>
      <c r="F99" s="104"/>
    </row>
    <row r="100" spans="1:6" s="54" customFormat="1">
      <c r="A100" s="93"/>
      <c r="B100" s="94"/>
      <c r="C100" s="136"/>
      <c r="D100" s="96"/>
      <c r="E100" s="97"/>
      <c r="F100" s="95"/>
    </row>
    <row r="101" spans="1:6" s="54" customFormat="1">
      <c r="A101" s="78">
        <f>COUNT($A$6:A100)+1</f>
        <v>17</v>
      </c>
      <c r="B101" s="98" t="s">
        <v>79</v>
      </c>
      <c r="C101" s="137"/>
      <c r="D101" s="91"/>
      <c r="E101" s="64"/>
      <c r="F101" s="64"/>
    </row>
    <row r="102" spans="1:6" s="54" customFormat="1">
      <c r="A102" s="78"/>
      <c r="B102" s="89" t="s">
        <v>80</v>
      </c>
      <c r="C102" s="137"/>
      <c r="D102" s="91"/>
      <c r="E102" s="64"/>
      <c r="F102" s="64"/>
    </row>
    <row r="103" spans="1:6" s="54" customFormat="1">
      <c r="A103" s="78"/>
      <c r="B103" s="89" t="s">
        <v>198</v>
      </c>
      <c r="C103" s="137">
        <v>1</v>
      </c>
      <c r="D103" s="91" t="s">
        <v>1</v>
      </c>
      <c r="E103" s="92"/>
      <c r="F103" s="64">
        <f t="shared" ref="F103" si="12">C103*E103</f>
        <v>0</v>
      </c>
    </row>
    <row r="104" spans="1:6" s="54" customFormat="1">
      <c r="A104" s="100"/>
      <c r="B104" s="101"/>
      <c r="C104" s="139"/>
      <c r="D104" s="103"/>
      <c r="E104" s="104"/>
      <c r="F104" s="104"/>
    </row>
    <row r="105" spans="1:6" s="54" customFormat="1">
      <c r="A105" s="93"/>
      <c r="B105" s="94"/>
      <c r="C105" s="136"/>
      <c r="D105" s="96"/>
      <c r="E105" s="97"/>
      <c r="F105" s="95"/>
    </row>
    <row r="106" spans="1:6" s="54" customFormat="1">
      <c r="A106" s="78">
        <f>COUNT($A$6:A105)+1</f>
        <v>18</v>
      </c>
      <c r="B106" s="98" t="s">
        <v>81</v>
      </c>
      <c r="C106" s="137"/>
      <c r="D106" s="91"/>
      <c r="E106" s="64"/>
      <c r="F106" s="64"/>
    </row>
    <row r="107" spans="1:6" s="54" customFormat="1" ht="38.25">
      <c r="A107" s="78"/>
      <c r="B107" s="89" t="s">
        <v>154</v>
      </c>
      <c r="C107" s="137"/>
      <c r="D107" s="91"/>
      <c r="E107" s="64"/>
      <c r="F107" s="64"/>
    </row>
    <row r="108" spans="1:6" s="54" customFormat="1" ht="14.25">
      <c r="A108" s="78"/>
      <c r="B108" s="89"/>
      <c r="C108" s="137">
        <v>4</v>
      </c>
      <c r="D108" s="91" t="s">
        <v>13</v>
      </c>
      <c r="E108" s="92"/>
      <c r="F108" s="64">
        <f>C108*E108</f>
        <v>0</v>
      </c>
    </row>
    <row r="109" spans="1:6" s="54" customFormat="1">
      <c r="A109" s="100"/>
      <c r="B109" s="101"/>
      <c r="C109" s="139"/>
      <c r="D109" s="103"/>
      <c r="E109" s="104"/>
      <c r="F109" s="104"/>
    </row>
    <row r="110" spans="1:6" s="54" customFormat="1">
      <c r="A110" s="93"/>
      <c r="B110" s="94"/>
      <c r="C110" s="136"/>
      <c r="D110" s="96"/>
      <c r="E110" s="97"/>
      <c r="F110" s="95"/>
    </row>
    <row r="111" spans="1:6" s="54" customFormat="1">
      <c r="A111" s="78">
        <f>COUNT($A$6:A110)+1</f>
        <v>19</v>
      </c>
      <c r="B111" s="98" t="s">
        <v>82</v>
      </c>
      <c r="C111" s="137"/>
      <c r="D111" s="91"/>
      <c r="E111" s="64"/>
      <c r="F111" s="64"/>
    </row>
    <row r="112" spans="1:6" s="54" customFormat="1" ht="89.25">
      <c r="A112" s="78"/>
      <c r="B112" s="89" t="s">
        <v>179</v>
      </c>
      <c r="C112" s="137"/>
      <c r="D112" s="91"/>
      <c r="E112" s="64"/>
      <c r="F112" s="64"/>
    </row>
    <row r="113" spans="1:6" s="54" customFormat="1">
      <c r="A113" s="61"/>
      <c r="B113" s="62" t="s">
        <v>26</v>
      </c>
      <c r="C113" s="138"/>
      <c r="D113" s="58"/>
      <c r="E113" s="59"/>
      <c r="F113" s="59"/>
    </row>
    <row r="114" spans="1:6" s="140" customFormat="1">
      <c r="A114" s="78"/>
      <c r="B114" s="89" t="s">
        <v>222</v>
      </c>
      <c r="C114" s="137">
        <v>25</v>
      </c>
      <c r="D114" s="91" t="s">
        <v>143</v>
      </c>
      <c r="E114" s="92"/>
      <c r="F114" s="64">
        <f>C114*E114</f>
        <v>0</v>
      </c>
    </row>
    <row r="115" spans="1:6" s="140" customFormat="1">
      <c r="A115" s="100"/>
      <c r="B115" s="101"/>
      <c r="C115" s="139"/>
      <c r="D115" s="103"/>
      <c r="E115" s="104"/>
      <c r="F115" s="104"/>
    </row>
    <row r="116" spans="1:6" s="54" customFormat="1">
      <c r="A116" s="93"/>
      <c r="B116" s="94"/>
      <c r="C116" s="136"/>
      <c r="D116" s="96"/>
      <c r="E116" s="97"/>
      <c r="F116" s="95"/>
    </row>
    <row r="117" spans="1:6" s="54" customFormat="1">
      <c r="A117" s="78">
        <f>COUNT($A$6:A116)+1</f>
        <v>20</v>
      </c>
      <c r="B117" s="98" t="s">
        <v>15</v>
      </c>
      <c r="C117" s="137"/>
      <c r="D117" s="91"/>
      <c r="E117" s="64"/>
      <c r="F117" s="64"/>
    </row>
    <row r="118" spans="1:6" s="54" customFormat="1" ht="38.25">
      <c r="A118" s="78"/>
      <c r="B118" s="89" t="s">
        <v>83</v>
      </c>
      <c r="C118" s="137"/>
      <c r="D118" s="91"/>
      <c r="E118" s="64"/>
      <c r="F118" s="64"/>
    </row>
    <row r="119" spans="1:6" s="54" customFormat="1">
      <c r="B119" s="295"/>
      <c r="C119" s="138"/>
      <c r="D119" s="79">
        <v>0.1</v>
      </c>
      <c r="E119" s="59"/>
      <c r="F119" s="292">
        <f>SUM(F9:F115)*D119</f>
        <v>0</v>
      </c>
    </row>
    <row r="120" spans="1:6" s="54" customFormat="1">
      <c r="A120" s="61"/>
      <c r="B120" s="127"/>
      <c r="C120" s="138"/>
      <c r="D120" s="79"/>
      <c r="E120" s="59"/>
      <c r="F120" s="59"/>
    </row>
    <row r="121" spans="1:6" s="54" customFormat="1">
      <c r="A121" s="128"/>
      <c r="B121" s="129" t="s">
        <v>84</v>
      </c>
      <c r="C121" s="141"/>
      <c r="D121" s="131"/>
      <c r="E121" s="132" t="s">
        <v>12</v>
      </c>
      <c r="F121" s="132">
        <f>SUM(F9:F120)</f>
        <v>0</v>
      </c>
    </row>
  </sheetData>
  <sheetProtection algorithmName="SHA-512" hashValue="VKDJqTSdU2Z6XoN8Nrt705e6Mj+1RNOIqYrH7WWVncYRHJfCvd9e/hiPJGMeUHz091v3tglz86Krx900rJIhFw==" saltValue="R72viITkZeThRYaN2CT9o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3" manualBreakCount="3">
    <brk id="28" max="16383" man="1"/>
    <brk id="71" max="16383" man="1"/>
    <brk id="115" max="16383" man="1"/>
  </rowBreaks>
  <ignoredErrors>
    <ignoredError sqref="F119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A7C0D-AEF2-48C5-9DD0-7BEA4CB5059F}">
  <sheetPr>
    <tabColor rgb="FFFFC000"/>
  </sheetPr>
  <dimension ref="A1:F98"/>
  <sheetViews>
    <sheetView topLeftCell="A8" zoomScaleNormal="100" zoomScaleSheetLayoutView="90" workbookViewId="0">
      <selection activeCell="E20" sqref="E20"/>
    </sheetView>
  </sheetViews>
  <sheetFormatPr defaultColWidth="9.140625" defaultRowHeight="12.75"/>
  <cols>
    <col min="1" max="1" width="5.5703125" style="117" customWidth="1"/>
    <col min="2" max="2" width="50.5703125" style="133" customWidth="1"/>
    <col min="3" max="3" width="8.140625" style="142" customWidth="1"/>
    <col min="4" max="4" width="6.85546875" style="121" customWidth="1"/>
    <col min="5" max="5" width="10.7109375" style="119" customWidth="1"/>
    <col min="6" max="6" width="11.140625" style="120" customWidth="1"/>
    <col min="7" max="16384" width="9.140625" style="121"/>
  </cols>
  <sheetData>
    <row r="1" spans="1:6" ht="21.75" customHeight="1">
      <c r="A1" s="115" t="s">
        <v>156</v>
      </c>
      <c r="B1" s="116" t="s">
        <v>157</v>
      </c>
      <c r="C1" s="134"/>
      <c r="D1" s="118"/>
    </row>
    <row r="2" spans="1:6" ht="18" customHeight="1">
      <c r="A2" s="115"/>
      <c r="B2" s="116"/>
      <c r="C2" s="134"/>
      <c r="D2" s="118"/>
    </row>
    <row r="3" spans="1:6" ht="76.5">
      <c r="A3" s="122" t="s">
        <v>0</v>
      </c>
      <c r="B3" s="123" t="s">
        <v>8</v>
      </c>
      <c r="C3" s="135" t="s">
        <v>6</v>
      </c>
      <c r="D3" s="124" t="s">
        <v>7</v>
      </c>
      <c r="E3" s="125" t="s">
        <v>10</v>
      </c>
      <c r="F3" s="125" t="s">
        <v>11</v>
      </c>
    </row>
    <row r="4" spans="1:6">
      <c r="A4" s="93">
        <v>1</v>
      </c>
      <c r="B4" s="94"/>
      <c r="C4" s="136"/>
      <c r="D4" s="96"/>
      <c r="E4" s="97"/>
      <c r="F4" s="95"/>
    </row>
    <row r="5" spans="1:6" s="54" customFormat="1">
      <c r="A5" s="78">
        <f>COUNT(A4+1)</f>
        <v>1</v>
      </c>
      <c r="B5" s="98" t="s">
        <v>49</v>
      </c>
      <c r="C5" s="137"/>
      <c r="D5" s="91"/>
      <c r="E5" s="64"/>
      <c r="F5" s="64"/>
    </row>
    <row r="6" spans="1:6" s="54" customFormat="1" ht="38.25">
      <c r="A6" s="78"/>
      <c r="B6" s="89" t="s">
        <v>158</v>
      </c>
      <c r="C6" s="137"/>
      <c r="D6" s="91"/>
      <c r="E6" s="64"/>
      <c r="F6" s="64"/>
    </row>
    <row r="7" spans="1:6" s="54" customFormat="1">
      <c r="A7" s="78"/>
      <c r="B7" s="57" t="s">
        <v>26</v>
      </c>
      <c r="C7" s="137"/>
      <c r="D7" s="91"/>
      <c r="E7" s="64"/>
      <c r="F7" s="64"/>
    </row>
    <row r="8" spans="1:6" s="54" customFormat="1" ht="14.25">
      <c r="A8" s="78"/>
      <c r="B8" s="89" t="s">
        <v>159</v>
      </c>
      <c r="C8" s="137">
        <v>55</v>
      </c>
      <c r="D8" s="91" t="s">
        <v>9</v>
      </c>
      <c r="E8" s="92"/>
      <c r="F8" s="64">
        <f t="shared" ref="F8" si="0">C8*E8</f>
        <v>0</v>
      </c>
    </row>
    <row r="9" spans="1:6" s="54" customFormat="1">
      <c r="A9" s="78"/>
      <c r="B9" s="126"/>
      <c r="C9" s="137"/>
      <c r="D9" s="91"/>
      <c r="E9" s="64"/>
      <c r="F9" s="64"/>
    </row>
    <row r="10" spans="1:6" s="54" customFormat="1">
      <c r="A10" s="93"/>
      <c r="B10" s="94"/>
      <c r="C10" s="136"/>
      <c r="D10" s="96"/>
      <c r="E10" s="97"/>
      <c r="F10" s="95"/>
    </row>
    <row r="11" spans="1:6" s="54" customFormat="1">
      <c r="A11" s="78">
        <f>COUNT($A$5:A10)+1</f>
        <v>2</v>
      </c>
      <c r="B11" s="98" t="s">
        <v>55</v>
      </c>
      <c r="C11" s="137"/>
      <c r="D11" s="91"/>
      <c r="E11" s="64"/>
      <c r="F11" s="64"/>
    </row>
    <row r="12" spans="1:6" s="54" customFormat="1" ht="38.25">
      <c r="A12" s="78"/>
      <c r="B12" s="89" t="s">
        <v>160</v>
      </c>
      <c r="C12" s="137"/>
      <c r="D12" s="91"/>
      <c r="E12" s="64"/>
      <c r="F12" s="64"/>
    </row>
    <row r="13" spans="1:6" s="54" customFormat="1">
      <c r="A13" s="73"/>
      <c r="B13" s="57" t="s">
        <v>30</v>
      </c>
      <c r="C13" s="138"/>
      <c r="D13" s="58"/>
      <c r="E13" s="59"/>
      <c r="F13" s="59"/>
    </row>
    <row r="14" spans="1:6" s="54" customFormat="1">
      <c r="A14" s="78"/>
      <c r="B14" s="89" t="s">
        <v>161</v>
      </c>
      <c r="C14" s="137">
        <v>8</v>
      </c>
      <c r="D14" s="91" t="s">
        <v>1</v>
      </c>
      <c r="E14" s="92"/>
      <c r="F14" s="64">
        <f t="shared" ref="F14" si="1">C14*E14</f>
        <v>0</v>
      </c>
    </row>
    <row r="15" spans="1:6" s="54" customFormat="1">
      <c r="A15" s="100"/>
      <c r="B15" s="101"/>
      <c r="C15" s="139"/>
      <c r="D15" s="103"/>
      <c r="E15" s="104"/>
      <c r="F15" s="104"/>
    </row>
    <row r="16" spans="1:6" s="54" customFormat="1">
      <c r="A16" s="78"/>
      <c r="B16" s="89"/>
      <c r="C16" s="137"/>
      <c r="D16" s="91"/>
      <c r="E16" s="64"/>
      <c r="F16" s="64"/>
    </row>
    <row r="17" spans="1:6" s="54" customFormat="1">
      <c r="A17" s="78">
        <f>COUNT($A$5:A16)+1</f>
        <v>3</v>
      </c>
      <c r="B17" s="98" t="s">
        <v>148</v>
      </c>
      <c r="C17" s="137"/>
      <c r="D17" s="91"/>
      <c r="E17" s="64"/>
      <c r="F17" s="64"/>
    </row>
    <row r="18" spans="1:6" s="54" customFormat="1" ht="25.5">
      <c r="A18" s="78"/>
      <c r="B18" s="89" t="s">
        <v>162</v>
      </c>
      <c r="C18" s="137"/>
      <c r="D18" s="91"/>
      <c r="E18" s="64"/>
      <c r="F18" s="64"/>
    </row>
    <row r="19" spans="1:6" s="54" customFormat="1">
      <c r="A19" s="61"/>
      <c r="B19" s="62"/>
      <c r="C19" s="138"/>
      <c r="D19" s="58"/>
      <c r="E19" s="59"/>
      <c r="F19" s="59"/>
    </row>
    <row r="20" spans="1:6" s="54" customFormat="1">
      <c r="A20" s="78"/>
      <c r="B20" s="89" t="s">
        <v>163</v>
      </c>
      <c r="C20" s="137">
        <v>2</v>
      </c>
      <c r="D20" s="91" t="s">
        <v>1</v>
      </c>
      <c r="E20" s="92"/>
      <c r="F20" s="64">
        <f>C20*E20</f>
        <v>0</v>
      </c>
    </row>
    <row r="21" spans="1:6" s="54" customFormat="1">
      <c r="A21" s="78"/>
      <c r="B21" s="89"/>
      <c r="C21" s="137"/>
      <c r="D21" s="91"/>
      <c r="E21" s="64"/>
      <c r="F21" s="64"/>
    </row>
    <row r="22" spans="1:6" s="54" customFormat="1">
      <c r="A22" s="93"/>
      <c r="B22" s="94"/>
      <c r="C22" s="136"/>
      <c r="D22" s="96"/>
      <c r="E22" s="97"/>
      <c r="F22" s="95"/>
    </row>
    <row r="23" spans="1:6" s="54" customFormat="1">
      <c r="A23" s="78">
        <f>COUNT($A$5:A22)+1</f>
        <v>4</v>
      </c>
      <c r="B23" s="98" t="s">
        <v>164</v>
      </c>
      <c r="C23" s="137"/>
      <c r="D23" s="91"/>
      <c r="E23" s="64"/>
      <c r="F23" s="64"/>
    </row>
    <row r="24" spans="1:6" s="54" customFormat="1" ht="25.5">
      <c r="A24" s="78"/>
      <c r="B24" s="89" t="s">
        <v>165</v>
      </c>
      <c r="C24" s="137"/>
      <c r="D24" s="91"/>
      <c r="E24" s="64"/>
      <c r="F24" s="64"/>
    </row>
    <row r="25" spans="1:6" s="54" customFormat="1">
      <c r="A25" s="61"/>
      <c r="B25" s="62"/>
      <c r="C25" s="138"/>
      <c r="D25" s="58"/>
      <c r="E25" s="59"/>
      <c r="F25" s="59"/>
    </row>
    <row r="26" spans="1:6" s="54" customFormat="1">
      <c r="A26" s="78"/>
      <c r="B26" s="89" t="s">
        <v>166</v>
      </c>
      <c r="C26" s="137">
        <v>2</v>
      </c>
      <c r="D26" s="91" t="s">
        <v>1</v>
      </c>
      <c r="E26" s="92"/>
      <c r="F26" s="64">
        <f>C26*E26</f>
        <v>0</v>
      </c>
    </row>
    <row r="27" spans="1:6" s="54" customFormat="1">
      <c r="A27" s="78"/>
      <c r="B27" s="89" t="s">
        <v>167</v>
      </c>
      <c r="C27" s="137">
        <v>2</v>
      </c>
      <c r="D27" s="91" t="s">
        <v>1</v>
      </c>
      <c r="E27" s="92"/>
      <c r="F27" s="64">
        <f>C27*E27</f>
        <v>0</v>
      </c>
    </row>
    <row r="28" spans="1:6" s="54" customFormat="1">
      <c r="A28" s="100"/>
      <c r="B28" s="101"/>
      <c r="C28" s="139"/>
      <c r="D28" s="103"/>
      <c r="E28" s="104"/>
      <c r="F28" s="104"/>
    </row>
    <row r="29" spans="1:6" s="54" customFormat="1">
      <c r="A29" s="93"/>
      <c r="B29" s="94"/>
      <c r="C29" s="136"/>
      <c r="D29" s="96"/>
      <c r="E29" s="97"/>
      <c r="F29" s="95"/>
    </row>
    <row r="30" spans="1:6" s="54" customFormat="1">
      <c r="A30" s="78">
        <f>COUNT($A$5:A29)+1</f>
        <v>5</v>
      </c>
      <c r="B30" s="98" t="s">
        <v>168</v>
      </c>
      <c r="C30" s="137"/>
      <c r="D30" s="91"/>
      <c r="E30" s="64"/>
      <c r="F30" s="64"/>
    </row>
    <row r="31" spans="1:6" s="54" customFormat="1" ht="63.75">
      <c r="A31" s="78"/>
      <c r="B31" s="89" t="s">
        <v>169</v>
      </c>
      <c r="C31" s="137"/>
      <c r="D31" s="91"/>
      <c r="E31" s="64"/>
      <c r="F31" s="64"/>
    </row>
    <row r="32" spans="1:6" s="54" customFormat="1">
      <c r="A32" s="60"/>
      <c r="B32" s="57" t="s">
        <v>30</v>
      </c>
      <c r="C32" s="138">
        <v>2</v>
      </c>
      <c r="D32" s="91" t="s">
        <v>1</v>
      </c>
      <c r="E32" s="92"/>
      <c r="F32" s="64">
        <f t="shared" ref="F32" si="2">C32*E32</f>
        <v>0</v>
      </c>
    </row>
    <row r="33" spans="1:6" s="54" customFormat="1">
      <c r="A33" s="100"/>
      <c r="B33" s="101"/>
      <c r="C33" s="139"/>
      <c r="D33" s="103"/>
      <c r="E33" s="104"/>
      <c r="F33" s="104"/>
    </row>
    <row r="34" spans="1:6" s="54" customFormat="1">
      <c r="A34" s="93"/>
      <c r="B34" s="94"/>
      <c r="C34" s="136"/>
      <c r="D34" s="96"/>
      <c r="E34" s="97"/>
      <c r="F34" s="95"/>
    </row>
    <row r="35" spans="1:6" s="54" customFormat="1">
      <c r="A35" s="78">
        <f>COUNT($A$5:A34)+1</f>
        <v>6</v>
      </c>
      <c r="B35" s="98" t="s">
        <v>66</v>
      </c>
      <c r="C35" s="137"/>
      <c r="D35" s="91"/>
      <c r="E35" s="64"/>
      <c r="F35" s="64"/>
    </row>
    <row r="36" spans="1:6" s="54" customFormat="1" ht="25.5">
      <c r="A36" s="78"/>
      <c r="B36" s="89" t="s">
        <v>67</v>
      </c>
      <c r="C36" s="137"/>
      <c r="D36" s="91"/>
      <c r="E36" s="64"/>
      <c r="F36" s="64"/>
    </row>
    <row r="37" spans="1:6" s="54" customFormat="1">
      <c r="A37" s="60"/>
      <c r="B37" s="57" t="s">
        <v>30</v>
      </c>
      <c r="C37" s="138"/>
      <c r="D37" s="58"/>
      <c r="E37" s="59"/>
      <c r="F37" s="59"/>
    </row>
    <row r="38" spans="1:6" s="54" customFormat="1">
      <c r="A38" s="78"/>
      <c r="B38" s="89" t="s">
        <v>170</v>
      </c>
      <c r="C38" s="137">
        <v>6</v>
      </c>
      <c r="D38" s="91" t="s">
        <v>1</v>
      </c>
      <c r="E38" s="92"/>
      <c r="F38" s="64">
        <f t="shared" ref="F38" si="3">C38*E38</f>
        <v>0</v>
      </c>
    </row>
    <row r="39" spans="1:6" s="54" customFormat="1">
      <c r="A39" s="100"/>
      <c r="B39" s="101"/>
      <c r="C39" s="139"/>
      <c r="D39" s="103"/>
      <c r="E39" s="104"/>
      <c r="F39" s="104"/>
    </row>
    <row r="40" spans="1:6" s="54" customFormat="1">
      <c r="A40" s="93"/>
      <c r="B40" s="94"/>
      <c r="C40" s="136"/>
      <c r="D40" s="96"/>
      <c r="E40" s="97"/>
      <c r="F40" s="95"/>
    </row>
    <row r="41" spans="1:6" s="54" customFormat="1">
      <c r="A41" s="78">
        <f>COUNT($A$5:A40)+1</f>
        <v>7</v>
      </c>
      <c r="B41" s="98" t="s">
        <v>171</v>
      </c>
      <c r="C41" s="137"/>
      <c r="D41" s="91"/>
      <c r="E41" s="64"/>
      <c r="F41" s="64"/>
    </row>
    <row r="42" spans="1:6" s="54" customFormat="1" ht="63.75">
      <c r="A42" s="78"/>
      <c r="B42" s="89" t="s">
        <v>172</v>
      </c>
      <c r="C42" s="137"/>
      <c r="D42" s="91"/>
      <c r="E42" s="64"/>
      <c r="F42" s="64"/>
    </row>
    <row r="43" spans="1:6" s="54" customFormat="1">
      <c r="A43" s="60"/>
      <c r="B43" s="57" t="s">
        <v>30</v>
      </c>
      <c r="C43" s="138"/>
      <c r="D43" s="58"/>
      <c r="E43" s="59"/>
      <c r="F43" s="59"/>
    </row>
    <row r="44" spans="1:6" s="54" customFormat="1">
      <c r="A44" s="78"/>
      <c r="B44" s="89" t="s">
        <v>173</v>
      </c>
      <c r="C44" s="137">
        <v>2</v>
      </c>
      <c r="D44" s="91" t="s">
        <v>1</v>
      </c>
      <c r="E44" s="92"/>
      <c r="F44" s="64">
        <f t="shared" ref="F44" si="4">E44*C44</f>
        <v>0</v>
      </c>
    </row>
    <row r="45" spans="1:6" s="54" customFormat="1">
      <c r="A45" s="100"/>
      <c r="B45" s="101"/>
      <c r="C45" s="139"/>
      <c r="D45" s="103"/>
      <c r="E45" s="104"/>
      <c r="F45" s="104"/>
    </row>
    <row r="46" spans="1:6" s="54" customFormat="1">
      <c r="A46" s="93"/>
      <c r="B46" s="94"/>
      <c r="C46" s="136"/>
      <c r="D46" s="96"/>
      <c r="E46" s="97"/>
      <c r="F46" s="95"/>
    </row>
    <row r="47" spans="1:6" s="54" customFormat="1">
      <c r="A47" s="78">
        <f>COUNT($A$5:A46)+1</f>
        <v>8</v>
      </c>
      <c r="B47" s="98" t="s">
        <v>69</v>
      </c>
      <c r="C47" s="137"/>
      <c r="D47" s="91"/>
      <c r="E47" s="64"/>
      <c r="F47" s="64"/>
    </row>
    <row r="48" spans="1:6" s="54" customFormat="1" ht="51">
      <c r="A48" s="78"/>
      <c r="B48" s="89" t="s">
        <v>70</v>
      </c>
      <c r="C48" s="137"/>
      <c r="D48" s="91"/>
      <c r="E48" s="64"/>
      <c r="F48" s="64"/>
    </row>
    <row r="49" spans="1:6" s="54" customFormat="1">
      <c r="A49" s="60"/>
      <c r="B49" s="57" t="s">
        <v>30</v>
      </c>
      <c r="C49" s="138"/>
      <c r="D49" s="58"/>
      <c r="E49" s="59"/>
      <c r="F49" s="59"/>
    </row>
    <row r="50" spans="1:6" s="54" customFormat="1">
      <c r="A50" s="78"/>
      <c r="B50" s="89" t="s">
        <v>174</v>
      </c>
      <c r="C50" s="137">
        <v>2</v>
      </c>
      <c r="D50" s="91" t="s">
        <v>1</v>
      </c>
      <c r="E50" s="92"/>
      <c r="F50" s="64">
        <f t="shared" ref="F50" si="5">C50*E50</f>
        <v>0</v>
      </c>
    </row>
    <row r="51" spans="1:6" s="54" customFormat="1">
      <c r="A51" s="100"/>
      <c r="B51" s="101"/>
      <c r="C51" s="139"/>
      <c r="D51" s="103"/>
      <c r="E51" s="104"/>
      <c r="F51" s="104"/>
    </row>
    <row r="52" spans="1:6" s="54" customFormat="1">
      <c r="A52" s="93"/>
      <c r="B52" s="94"/>
      <c r="C52" s="136"/>
      <c r="D52" s="96"/>
      <c r="E52" s="97"/>
      <c r="F52" s="95"/>
    </row>
    <row r="53" spans="1:6" s="54" customFormat="1">
      <c r="A53" s="78">
        <f>COUNT($A$5:A52)+1</f>
        <v>9</v>
      </c>
      <c r="B53" s="98" t="s">
        <v>71</v>
      </c>
      <c r="C53" s="137"/>
      <c r="D53" s="91"/>
      <c r="E53" s="64"/>
      <c r="F53" s="64"/>
    </row>
    <row r="54" spans="1:6" s="54" customFormat="1" ht="25.5">
      <c r="A54" s="78"/>
      <c r="B54" s="89" t="s">
        <v>175</v>
      </c>
      <c r="C54" s="137"/>
      <c r="D54" s="91"/>
      <c r="E54" s="64"/>
      <c r="F54" s="64"/>
    </row>
    <row r="55" spans="1:6" s="54" customFormat="1">
      <c r="A55" s="78"/>
      <c r="B55" s="89" t="s">
        <v>30</v>
      </c>
      <c r="C55" s="137">
        <v>1</v>
      </c>
      <c r="D55" s="91" t="s">
        <v>1</v>
      </c>
      <c r="E55" s="92"/>
      <c r="F55" s="64">
        <f>C55*E55</f>
        <v>0</v>
      </c>
    </row>
    <row r="56" spans="1:6" s="54" customFormat="1">
      <c r="A56" s="100"/>
      <c r="B56" s="101"/>
      <c r="C56" s="139"/>
      <c r="D56" s="103"/>
      <c r="E56" s="104"/>
      <c r="F56" s="104"/>
    </row>
    <row r="57" spans="1:6" s="54" customFormat="1">
      <c r="A57" s="93"/>
      <c r="B57" s="94"/>
      <c r="C57" s="136"/>
      <c r="D57" s="96"/>
      <c r="E57" s="97"/>
      <c r="F57" s="95"/>
    </row>
    <row r="58" spans="1:6" s="54" customFormat="1">
      <c r="A58" s="78">
        <f>COUNT($A$5:A57)+1</f>
        <v>10</v>
      </c>
      <c r="B58" s="98" t="s">
        <v>72</v>
      </c>
      <c r="C58" s="137"/>
      <c r="D58" s="91"/>
      <c r="E58" s="64"/>
      <c r="F58" s="64"/>
    </row>
    <row r="59" spans="1:6" s="54" customFormat="1">
      <c r="A59" s="78"/>
      <c r="B59" s="89" t="s">
        <v>73</v>
      </c>
      <c r="C59" s="137"/>
    </row>
    <row r="60" spans="1:6" s="54" customFormat="1">
      <c r="A60" s="78"/>
      <c r="B60" s="89"/>
      <c r="C60" s="137">
        <v>1</v>
      </c>
      <c r="D60" s="91" t="s">
        <v>1</v>
      </c>
      <c r="E60" s="92"/>
      <c r="F60" s="64">
        <f>C60*E60</f>
        <v>0</v>
      </c>
    </row>
    <row r="61" spans="1:6" s="54" customFormat="1">
      <c r="A61" s="100"/>
      <c r="B61" s="101"/>
      <c r="C61" s="139"/>
      <c r="D61" s="103"/>
      <c r="E61" s="104"/>
      <c r="F61" s="104"/>
    </row>
    <row r="62" spans="1:6" s="54" customFormat="1">
      <c r="A62" s="78"/>
      <c r="B62" s="89"/>
      <c r="C62" s="137"/>
      <c r="D62" s="91"/>
      <c r="E62" s="64"/>
      <c r="F62" s="64"/>
    </row>
    <row r="63" spans="1:6" s="54" customFormat="1">
      <c r="A63" s="78">
        <f>COUNT($A$5:A62)+1</f>
        <v>11</v>
      </c>
      <c r="B63" s="98" t="s">
        <v>176</v>
      </c>
      <c r="C63" s="137"/>
      <c r="D63" s="91"/>
      <c r="E63" s="64"/>
      <c r="F63" s="64"/>
    </row>
    <row r="64" spans="1:6" s="54" customFormat="1" ht="25.5">
      <c r="A64" s="78"/>
      <c r="B64" s="89" t="s">
        <v>177</v>
      </c>
      <c r="C64" s="137"/>
      <c r="D64" s="91"/>
      <c r="E64" s="64"/>
      <c r="F64" s="64"/>
    </row>
    <row r="65" spans="1:6" s="54" customFormat="1">
      <c r="A65" s="78"/>
      <c r="B65" s="89" t="s">
        <v>178</v>
      </c>
      <c r="C65" s="137">
        <v>2</v>
      </c>
      <c r="D65" s="91" t="s">
        <v>1</v>
      </c>
      <c r="E65" s="92"/>
      <c r="F65" s="64">
        <f>C65*E65</f>
        <v>0</v>
      </c>
    </row>
    <row r="66" spans="1:6" s="54" customFormat="1">
      <c r="A66" s="78"/>
      <c r="B66" s="89"/>
      <c r="C66" s="137"/>
      <c r="D66" s="91"/>
      <c r="E66" s="64"/>
      <c r="F66" s="64"/>
    </row>
    <row r="67" spans="1:6" s="54" customFormat="1">
      <c r="A67" s="93"/>
      <c r="B67" s="94"/>
      <c r="C67" s="136"/>
      <c r="D67" s="96"/>
      <c r="E67" s="97"/>
      <c r="F67" s="95"/>
    </row>
    <row r="68" spans="1:6" s="54" customFormat="1">
      <c r="A68" s="78">
        <f>COUNT($A$5:A67)+1</f>
        <v>12</v>
      </c>
      <c r="B68" s="98" t="s">
        <v>74</v>
      </c>
      <c r="C68" s="137"/>
      <c r="D68" s="91"/>
      <c r="E68" s="64"/>
      <c r="F68" s="64"/>
    </row>
    <row r="69" spans="1:6" s="54" customFormat="1">
      <c r="A69" s="78"/>
      <c r="B69" s="89" t="s">
        <v>75</v>
      </c>
      <c r="C69" s="137"/>
      <c r="D69" s="91"/>
      <c r="E69" s="64"/>
      <c r="F69" s="64"/>
    </row>
    <row r="70" spans="1:6" s="54" customFormat="1">
      <c r="A70" s="61"/>
      <c r="B70" s="62"/>
      <c r="C70" s="138">
        <v>1</v>
      </c>
      <c r="D70" s="91" t="s">
        <v>1</v>
      </c>
      <c r="E70" s="92"/>
      <c r="F70" s="64">
        <f>C70*E70</f>
        <v>0</v>
      </c>
    </row>
    <row r="71" spans="1:6" s="54" customFormat="1">
      <c r="A71" s="100"/>
      <c r="B71" s="101"/>
      <c r="C71" s="139"/>
      <c r="D71" s="103"/>
      <c r="E71" s="104"/>
      <c r="F71" s="104"/>
    </row>
    <row r="72" spans="1:6" s="54" customFormat="1">
      <c r="A72" s="93"/>
      <c r="B72" s="94"/>
      <c r="C72" s="136"/>
      <c r="D72" s="96"/>
      <c r="E72" s="97"/>
      <c r="F72" s="95"/>
    </row>
    <row r="73" spans="1:6" s="54" customFormat="1">
      <c r="A73" s="78">
        <f>COUNT($A$5:A72)+1</f>
        <v>13</v>
      </c>
      <c r="B73" s="98" t="s">
        <v>76</v>
      </c>
      <c r="C73" s="137"/>
      <c r="D73" s="91"/>
      <c r="E73" s="64"/>
      <c r="F73" s="64"/>
    </row>
    <row r="74" spans="1:6" s="54" customFormat="1" ht="25.5">
      <c r="A74" s="78"/>
      <c r="B74" s="89" t="s">
        <v>151</v>
      </c>
      <c r="C74" s="137"/>
      <c r="D74" s="91"/>
      <c r="E74" s="64"/>
      <c r="F74" s="64"/>
    </row>
    <row r="75" spans="1:6" s="54" customFormat="1">
      <c r="A75" s="78"/>
      <c r="B75" s="89" t="s">
        <v>173</v>
      </c>
      <c r="C75" s="137">
        <v>5</v>
      </c>
      <c r="D75" s="91" t="s">
        <v>1</v>
      </c>
      <c r="E75" s="92"/>
      <c r="F75" s="64">
        <f t="shared" ref="F75" si="6">C75*E75</f>
        <v>0</v>
      </c>
    </row>
    <row r="76" spans="1:6" s="54" customFormat="1">
      <c r="A76" s="100"/>
      <c r="B76" s="101"/>
      <c r="C76" s="139"/>
      <c r="D76" s="103"/>
      <c r="E76" s="104"/>
      <c r="F76" s="104"/>
    </row>
    <row r="77" spans="1:6" s="54" customFormat="1">
      <c r="A77" s="93"/>
      <c r="B77" s="94"/>
      <c r="C77" s="136"/>
      <c r="D77" s="96"/>
      <c r="E77" s="97"/>
      <c r="F77" s="95"/>
    </row>
    <row r="78" spans="1:6" s="54" customFormat="1">
      <c r="A78" s="78">
        <f>COUNT($A$5:A77)+1</f>
        <v>14</v>
      </c>
      <c r="B78" s="98" t="s">
        <v>79</v>
      </c>
      <c r="C78" s="137"/>
      <c r="D78" s="91"/>
      <c r="E78" s="64"/>
      <c r="F78" s="64"/>
    </row>
    <row r="79" spans="1:6" s="54" customFormat="1">
      <c r="A79" s="78"/>
      <c r="B79" s="89" t="s">
        <v>80</v>
      </c>
      <c r="C79" s="137"/>
      <c r="D79" s="91"/>
      <c r="E79" s="64"/>
      <c r="F79" s="64"/>
    </row>
    <row r="80" spans="1:6" s="54" customFormat="1">
      <c r="A80" s="78"/>
      <c r="B80" s="89" t="s">
        <v>173</v>
      </c>
      <c r="C80" s="137">
        <v>3</v>
      </c>
      <c r="D80" s="91" t="s">
        <v>1</v>
      </c>
      <c r="E80" s="92"/>
      <c r="F80" s="64">
        <f t="shared" ref="F80" si="7">C80*E80</f>
        <v>0</v>
      </c>
    </row>
    <row r="81" spans="1:6" s="54" customFormat="1">
      <c r="A81" s="100"/>
      <c r="B81" s="101"/>
      <c r="C81" s="139"/>
      <c r="D81" s="103"/>
      <c r="E81" s="104"/>
      <c r="F81" s="104"/>
    </row>
    <row r="82" spans="1:6" s="54" customFormat="1">
      <c r="A82" s="93"/>
      <c r="B82" s="94"/>
      <c r="C82" s="136"/>
      <c r="D82" s="96"/>
      <c r="E82" s="97"/>
      <c r="F82" s="95"/>
    </row>
    <row r="83" spans="1:6" s="54" customFormat="1">
      <c r="A83" s="78">
        <f>COUNT($A$5:A82)+1</f>
        <v>15</v>
      </c>
      <c r="B83" s="98" t="s">
        <v>81</v>
      </c>
      <c r="C83" s="137"/>
      <c r="D83" s="91"/>
      <c r="E83" s="64"/>
      <c r="F83" s="64"/>
    </row>
    <row r="84" spans="1:6" s="54" customFormat="1" ht="38.25">
      <c r="A84" s="78"/>
      <c r="B84" s="89" t="s">
        <v>154</v>
      </c>
      <c r="C84" s="137"/>
      <c r="D84" s="91"/>
      <c r="E84" s="64"/>
      <c r="F84" s="64"/>
    </row>
    <row r="85" spans="1:6" s="54" customFormat="1" ht="14.25">
      <c r="A85" s="78"/>
      <c r="B85" s="89"/>
      <c r="C85" s="137">
        <v>25</v>
      </c>
      <c r="D85" s="91" t="s">
        <v>13</v>
      </c>
      <c r="E85" s="92"/>
      <c r="F85" s="64">
        <f>C85*E85</f>
        <v>0</v>
      </c>
    </row>
    <row r="86" spans="1:6" s="54" customFormat="1">
      <c r="A86" s="100"/>
      <c r="B86" s="101"/>
      <c r="C86" s="139"/>
      <c r="D86" s="103"/>
      <c r="E86" s="104"/>
      <c r="F86" s="104"/>
    </row>
    <row r="87" spans="1:6" s="54" customFormat="1">
      <c r="A87" s="93"/>
      <c r="B87" s="94"/>
      <c r="C87" s="136"/>
      <c r="D87" s="96"/>
      <c r="E87" s="97"/>
      <c r="F87" s="95"/>
    </row>
    <row r="88" spans="1:6" s="54" customFormat="1">
      <c r="A88" s="78">
        <f>COUNT($A$5:A87)+1</f>
        <v>16</v>
      </c>
      <c r="B88" s="98" t="s">
        <v>82</v>
      </c>
      <c r="C88" s="137"/>
      <c r="D88" s="91"/>
      <c r="E88" s="64"/>
      <c r="F88" s="64"/>
    </row>
    <row r="89" spans="1:6" s="54" customFormat="1" ht="89.25">
      <c r="A89" s="78"/>
      <c r="B89" s="89" t="s">
        <v>179</v>
      </c>
      <c r="C89" s="137"/>
      <c r="D89" s="91"/>
      <c r="E89" s="64"/>
      <c r="F89" s="64"/>
    </row>
    <row r="90" spans="1:6" s="54" customFormat="1">
      <c r="A90" s="61"/>
      <c r="B90" s="62" t="s">
        <v>26</v>
      </c>
      <c r="C90" s="138"/>
      <c r="D90" s="58"/>
      <c r="E90" s="59"/>
      <c r="F90" s="59"/>
    </row>
    <row r="91" spans="1:6" s="140" customFormat="1">
      <c r="A91" s="78"/>
      <c r="B91" s="89" t="s">
        <v>180</v>
      </c>
      <c r="C91" s="137">
        <v>55</v>
      </c>
      <c r="D91" s="91" t="s">
        <v>143</v>
      </c>
      <c r="E91" s="92"/>
      <c r="F91" s="64">
        <f>C91*E91</f>
        <v>0</v>
      </c>
    </row>
    <row r="92" spans="1:6" s="140" customFormat="1">
      <c r="A92" s="100"/>
      <c r="B92" s="101"/>
      <c r="C92" s="139"/>
      <c r="D92" s="103"/>
      <c r="E92" s="104"/>
      <c r="F92" s="104"/>
    </row>
    <row r="93" spans="1:6" s="54" customFormat="1">
      <c r="A93" s="93"/>
      <c r="B93" s="94"/>
      <c r="C93" s="136"/>
      <c r="D93" s="96"/>
      <c r="E93" s="97"/>
      <c r="F93" s="95"/>
    </row>
    <row r="94" spans="1:6" s="54" customFormat="1">
      <c r="A94" s="78">
        <f>COUNT($A$5:A93)+1</f>
        <v>17</v>
      </c>
      <c r="B94" s="98" t="s">
        <v>15</v>
      </c>
      <c r="C94" s="137"/>
      <c r="D94" s="91"/>
      <c r="E94" s="64"/>
      <c r="F94" s="64"/>
    </row>
    <row r="95" spans="1:6" s="54" customFormat="1" ht="38.25">
      <c r="A95" s="78"/>
      <c r="B95" s="89" t="s">
        <v>83</v>
      </c>
      <c r="C95" s="137"/>
      <c r="D95" s="91"/>
      <c r="E95" s="64"/>
      <c r="F95" s="64"/>
    </row>
    <row r="96" spans="1:6" s="54" customFormat="1">
      <c r="B96" s="295"/>
      <c r="C96" s="138"/>
      <c r="D96" s="79">
        <v>0.1</v>
      </c>
      <c r="E96" s="59"/>
      <c r="F96" s="292">
        <f>SUM(F8:F92)*D96</f>
        <v>0</v>
      </c>
    </row>
    <row r="97" spans="1:6" s="54" customFormat="1">
      <c r="A97" s="61"/>
      <c r="B97" s="127"/>
      <c r="C97" s="138"/>
      <c r="D97" s="79"/>
      <c r="E97" s="59"/>
      <c r="F97" s="59"/>
    </row>
    <row r="98" spans="1:6" s="54" customFormat="1">
      <c r="A98" s="128"/>
      <c r="B98" s="129" t="s">
        <v>84</v>
      </c>
      <c r="C98" s="141"/>
      <c r="D98" s="131"/>
      <c r="E98" s="132" t="s">
        <v>12</v>
      </c>
      <c r="F98" s="132">
        <f>SUM(F8:F97)</f>
        <v>0</v>
      </c>
    </row>
  </sheetData>
  <sheetProtection algorithmName="SHA-512" hashValue="2vYDUUzGR38NmeqxsciuYW2EQcRir3lhCdrz11WPIIqtXmdFCSHATN/B0bM1uTyVD3yKNkzRznJT102hH39Z0A==" saltValue="L04tUz7YbnPpyzdYQuooU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2" manualBreakCount="2">
    <brk id="39" max="16383" man="1"/>
    <brk id="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48179-A8CA-4348-B84A-9CFFBE6C106A}">
  <sheetPr>
    <tabColor rgb="FFFFC000"/>
  </sheetPr>
  <dimension ref="A1:F108"/>
  <sheetViews>
    <sheetView topLeftCell="A8" zoomScaleNormal="100" zoomScaleSheetLayoutView="90" workbookViewId="0">
      <selection activeCell="E25" sqref="E25"/>
    </sheetView>
  </sheetViews>
  <sheetFormatPr defaultColWidth="9.140625" defaultRowHeight="12.75"/>
  <cols>
    <col min="1" max="1" width="5.5703125" style="117" customWidth="1"/>
    <col min="2" max="2" width="50.5703125" style="133" customWidth="1"/>
    <col min="3" max="3" width="8.42578125" style="142" customWidth="1"/>
    <col min="4" max="4" width="5.42578125" style="121" customWidth="1"/>
    <col min="5" max="5" width="9.85546875" style="119" customWidth="1"/>
    <col min="6" max="6" width="12.5703125" style="120" customWidth="1"/>
    <col min="7" max="16384" width="9.140625" style="121"/>
  </cols>
  <sheetData>
    <row r="1" spans="1:6" ht="19.5" customHeight="1">
      <c r="A1" s="115" t="s">
        <v>181</v>
      </c>
      <c r="B1" s="116" t="s">
        <v>182</v>
      </c>
      <c r="C1" s="134"/>
      <c r="D1" s="118"/>
    </row>
    <row r="2" spans="1:6" ht="13.5" customHeight="1">
      <c r="A2" s="115"/>
      <c r="B2" s="116"/>
      <c r="C2" s="134"/>
      <c r="D2" s="118"/>
    </row>
    <row r="3" spans="1:6" ht="76.5">
      <c r="A3" s="122" t="s">
        <v>0</v>
      </c>
      <c r="B3" s="123" t="s">
        <v>8</v>
      </c>
      <c r="C3" s="135" t="s">
        <v>6</v>
      </c>
      <c r="D3" s="124" t="s">
        <v>7</v>
      </c>
      <c r="E3" s="125" t="s">
        <v>10</v>
      </c>
      <c r="F3" s="125" t="s">
        <v>11</v>
      </c>
    </row>
    <row r="4" spans="1:6">
      <c r="A4" s="93">
        <v>1</v>
      </c>
      <c r="B4" s="94"/>
      <c r="C4" s="136"/>
      <c r="D4" s="96"/>
      <c r="E4" s="97"/>
      <c r="F4" s="95"/>
    </row>
    <row r="5" spans="1:6" s="54" customFormat="1">
      <c r="A5" s="78">
        <f>COUNT(A4+1)</f>
        <v>1</v>
      </c>
      <c r="B5" s="98" t="s">
        <v>25</v>
      </c>
      <c r="C5" s="137"/>
      <c r="D5" s="91"/>
      <c r="E5" s="64"/>
      <c r="F5" s="64"/>
    </row>
    <row r="6" spans="1:6" s="54" customFormat="1" ht="321.75" customHeight="1">
      <c r="A6" s="78"/>
      <c r="B6" s="126" t="s">
        <v>183</v>
      </c>
      <c r="C6" s="137"/>
      <c r="D6" s="91"/>
      <c r="E6" s="64"/>
      <c r="F6" s="64"/>
    </row>
    <row r="7" spans="1:6" s="54" customFormat="1">
      <c r="A7" s="78"/>
      <c r="B7" s="126"/>
      <c r="C7" s="137"/>
      <c r="D7" s="91"/>
      <c r="E7" s="64"/>
      <c r="F7" s="64"/>
    </row>
    <row r="8" spans="1:6" s="54" customFormat="1" ht="14.25">
      <c r="A8" s="78"/>
      <c r="B8" s="89" t="s">
        <v>184</v>
      </c>
      <c r="C8" s="137">
        <v>15</v>
      </c>
      <c r="D8" s="91" t="s">
        <v>9</v>
      </c>
      <c r="E8" s="92"/>
      <c r="F8" s="64">
        <f t="shared" ref="F8" si="0">C8*E8</f>
        <v>0</v>
      </c>
    </row>
    <row r="9" spans="1:6" s="54" customFormat="1">
      <c r="A9" s="93"/>
      <c r="B9" s="94"/>
      <c r="C9" s="136"/>
      <c r="D9" s="96"/>
      <c r="E9" s="97"/>
      <c r="F9" s="95"/>
    </row>
    <row r="10" spans="1:6" s="54" customFormat="1">
      <c r="A10" s="78">
        <f>COUNT($A$5:A9)+1</f>
        <v>2</v>
      </c>
      <c r="B10" s="98" t="s">
        <v>31</v>
      </c>
      <c r="C10" s="137"/>
      <c r="D10" s="91"/>
      <c r="E10" s="64"/>
      <c r="F10" s="64"/>
    </row>
    <row r="11" spans="1:6" s="54" customFormat="1" ht="51">
      <c r="A11" s="78"/>
      <c r="B11" s="126" t="s">
        <v>185</v>
      </c>
      <c r="C11" s="137"/>
      <c r="D11" s="91"/>
      <c r="E11" s="64"/>
      <c r="F11" s="64"/>
    </row>
    <row r="12" spans="1:6" s="54" customFormat="1">
      <c r="A12" s="56"/>
      <c r="B12" s="57" t="s">
        <v>26</v>
      </c>
      <c r="C12" s="138"/>
      <c r="D12" s="58"/>
      <c r="E12" s="59"/>
      <c r="F12" s="59"/>
    </row>
    <row r="13" spans="1:6" s="54" customFormat="1">
      <c r="A13" s="78"/>
      <c r="B13" s="89" t="s">
        <v>186</v>
      </c>
      <c r="C13" s="137">
        <v>2</v>
      </c>
      <c r="D13" s="91" t="s">
        <v>1</v>
      </c>
      <c r="E13" s="92"/>
      <c r="F13" s="64">
        <f t="shared" ref="F13" si="1">C13*E13</f>
        <v>0</v>
      </c>
    </row>
    <row r="14" spans="1:6" s="54" customFormat="1">
      <c r="A14" s="100"/>
      <c r="B14" s="101"/>
      <c r="C14" s="139"/>
      <c r="D14" s="103"/>
      <c r="E14" s="104"/>
      <c r="F14" s="104"/>
    </row>
    <row r="15" spans="1:6" s="54" customFormat="1">
      <c r="A15" s="93"/>
      <c r="B15" s="94"/>
      <c r="C15" s="136"/>
      <c r="D15" s="96"/>
      <c r="E15" s="97"/>
      <c r="F15" s="95"/>
    </row>
    <row r="16" spans="1:6" s="54" customFormat="1">
      <c r="A16" s="78">
        <f>COUNT($A$5:A15)+1</f>
        <v>3</v>
      </c>
      <c r="B16" s="98" t="s">
        <v>32</v>
      </c>
      <c r="C16" s="137"/>
      <c r="D16" s="91"/>
      <c r="E16" s="64"/>
      <c r="F16" s="64"/>
    </row>
    <row r="17" spans="1:6" s="54" customFormat="1" ht="51">
      <c r="A17" s="78"/>
      <c r="B17" s="126" t="s">
        <v>187</v>
      </c>
      <c r="C17" s="137"/>
      <c r="D17" s="91"/>
      <c r="E17" s="64"/>
      <c r="F17" s="64"/>
    </row>
    <row r="18" spans="1:6" s="54" customFormat="1">
      <c r="A18" s="56"/>
      <c r="B18" s="57" t="s">
        <v>26</v>
      </c>
      <c r="C18" s="138"/>
      <c r="D18" s="58"/>
      <c r="E18" s="59"/>
      <c r="F18" s="59"/>
    </row>
    <row r="19" spans="1:6" s="54" customFormat="1">
      <c r="A19" s="78"/>
      <c r="B19" s="89" t="s">
        <v>188</v>
      </c>
      <c r="C19" s="137">
        <v>2</v>
      </c>
      <c r="D19" s="91" t="s">
        <v>1</v>
      </c>
      <c r="E19" s="92"/>
      <c r="F19" s="64">
        <f t="shared" ref="F19" si="2">C19*E19</f>
        <v>0</v>
      </c>
    </row>
    <row r="20" spans="1:6" s="54" customFormat="1">
      <c r="A20" s="100"/>
      <c r="B20" s="101"/>
      <c r="C20" s="139"/>
      <c r="D20" s="103"/>
      <c r="E20" s="104"/>
      <c r="F20" s="104"/>
    </row>
    <row r="21" spans="1:6" s="54" customFormat="1">
      <c r="A21" s="93"/>
      <c r="B21" s="94"/>
      <c r="C21" s="136"/>
      <c r="D21" s="96"/>
      <c r="E21" s="97"/>
      <c r="F21" s="95"/>
    </row>
    <row r="22" spans="1:6" s="54" customFormat="1">
      <c r="A22" s="78">
        <f>COUNT($A$5:A21)+1</f>
        <v>4</v>
      </c>
      <c r="B22" s="98" t="s">
        <v>33</v>
      </c>
      <c r="C22" s="137"/>
      <c r="D22" s="91"/>
      <c r="E22" s="64"/>
      <c r="F22" s="64"/>
    </row>
    <row r="23" spans="1:6" s="54" customFormat="1" ht="76.5">
      <c r="A23" s="78"/>
      <c r="B23" s="126" t="s">
        <v>189</v>
      </c>
      <c r="C23" s="137"/>
      <c r="D23" s="91"/>
      <c r="E23" s="64"/>
      <c r="F23" s="64"/>
    </row>
    <row r="24" spans="1:6" s="54" customFormat="1">
      <c r="A24" s="56"/>
      <c r="B24" s="57" t="s">
        <v>26</v>
      </c>
      <c r="C24" s="138"/>
      <c r="D24" s="58"/>
      <c r="E24" s="59"/>
      <c r="F24" s="59"/>
    </row>
    <row r="25" spans="1:6" s="54" customFormat="1">
      <c r="A25" s="78"/>
      <c r="B25" s="89" t="s">
        <v>186</v>
      </c>
      <c r="C25" s="137">
        <v>2</v>
      </c>
      <c r="D25" s="91" t="s">
        <v>1</v>
      </c>
      <c r="E25" s="92"/>
      <c r="F25" s="64">
        <f t="shared" ref="F25" si="3">C25*E25</f>
        <v>0</v>
      </c>
    </row>
    <row r="26" spans="1:6" s="54" customFormat="1">
      <c r="A26" s="100"/>
      <c r="B26" s="101"/>
      <c r="C26" s="139"/>
      <c r="D26" s="103"/>
      <c r="E26" s="104"/>
      <c r="F26" s="104"/>
    </row>
    <row r="27" spans="1:6" s="54" customFormat="1">
      <c r="A27" s="78"/>
      <c r="B27" s="89"/>
      <c r="C27" s="137"/>
      <c r="D27" s="91"/>
      <c r="E27" s="64"/>
      <c r="F27" s="64"/>
    </row>
    <row r="28" spans="1:6" s="54" customFormat="1">
      <c r="A28" s="78">
        <f>COUNT($A$5:A27)+1</f>
        <v>5</v>
      </c>
      <c r="B28" s="98" t="s">
        <v>45</v>
      </c>
      <c r="C28" s="137"/>
      <c r="D28" s="91"/>
      <c r="E28" s="64"/>
      <c r="F28" s="64"/>
    </row>
    <row r="29" spans="1:6" s="54" customFormat="1" ht="25.5">
      <c r="A29" s="78"/>
      <c r="B29" s="126" t="s">
        <v>46</v>
      </c>
      <c r="C29" s="137"/>
      <c r="D29" s="91"/>
      <c r="E29" s="64"/>
      <c r="F29" s="64"/>
    </row>
    <row r="30" spans="1:6" s="54" customFormat="1">
      <c r="A30" s="78"/>
      <c r="B30" s="89" t="s">
        <v>30</v>
      </c>
      <c r="C30" s="137">
        <v>1</v>
      </c>
      <c r="D30" s="91" t="s">
        <v>1</v>
      </c>
      <c r="E30" s="92"/>
      <c r="F30" s="64">
        <f>C30*E30</f>
        <v>0</v>
      </c>
    </row>
    <row r="31" spans="1:6" s="54" customFormat="1">
      <c r="A31" s="78"/>
      <c r="B31" s="89"/>
      <c r="C31" s="137"/>
      <c r="D31" s="91"/>
      <c r="E31" s="293"/>
      <c r="F31" s="64"/>
    </row>
    <row r="32" spans="1:6" s="54" customFormat="1">
      <c r="A32" s="93"/>
      <c r="B32" s="94"/>
      <c r="C32" s="136"/>
      <c r="D32" s="96"/>
      <c r="E32" s="97"/>
      <c r="F32" s="95"/>
    </row>
    <row r="33" spans="1:6" s="54" customFormat="1">
      <c r="A33" s="78">
        <f>COUNT($A$5:A32)+1</f>
        <v>6</v>
      </c>
      <c r="B33" s="98" t="s">
        <v>47</v>
      </c>
      <c r="C33" s="137"/>
      <c r="D33" s="91"/>
      <c r="E33" s="64"/>
      <c r="F33" s="64"/>
    </row>
    <row r="34" spans="1:6" s="54" customFormat="1" ht="76.5">
      <c r="A34" s="78"/>
      <c r="B34" s="126" t="s">
        <v>48</v>
      </c>
      <c r="C34" s="137"/>
      <c r="D34" s="91"/>
      <c r="E34" s="64"/>
      <c r="F34" s="64"/>
    </row>
    <row r="35" spans="1:6" s="54" customFormat="1">
      <c r="A35" s="78"/>
      <c r="B35" s="89"/>
      <c r="C35" s="137">
        <v>1</v>
      </c>
      <c r="D35" s="91" t="s">
        <v>1</v>
      </c>
      <c r="E35" s="92"/>
      <c r="F35" s="64">
        <f>C35*E35</f>
        <v>0</v>
      </c>
    </row>
    <row r="36" spans="1:6" s="54" customFormat="1">
      <c r="A36" s="93"/>
      <c r="B36" s="94"/>
      <c r="C36" s="136"/>
      <c r="D36" s="96"/>
      <c r="E36" s="97"/>
      <c r="F36" s="95"/>
    </row>
    <row r="37" spans="1:6" s="54" customFormat="1">
      <c r="A37" s="78">
        <f>COUNT($A$5:A34)+1</f>
        <v>7</v>
      </c>
      <c r="B37" s="98" t="s">
        <v>190</v>
      </c>
      <c r="C37" s="137"/>
      <c r="D37" s="91"/>
      <c r="E37" s="64"/>
      <c r="F37" s="64"/>
    </row>
    <row r="38" spans="1:6" s="54" customFormat="1" ht="38.25">
      <c r="A38" s="78"/>
      <c r="B38" s="126" t="s">
        <v>191</v>
      </c>
      <c r="C38" s="137"/>
      <c r="D38" s="91"/>
      <c r="E38" s="64"/>
      <c r="F38" s="64"/>
    </row>
    <row r="39" spans="1:6" s="54" customFormat="1">
      <c r="A39" s="56"/>
      <c r="B39" s="57" t="s">
        <v>26</v>
      </c>
      <c r="C39" s="138"/>
      <c r="D39" s="58"/>
      <c r="E39" s="59"/>
      <c r="F39" s="59"/>
    </row>
    <row r="40" spans="1:6" s="54" customFormat="1">
      <c r="A40" s="78"/>
      <c r="B40" s="149" t="s">
        <v>192</v>
      </c>
      <c r="C40" s="137">
        <v>2</v>
      </c>
      <c r="D40" s="91" t="s">
        <v>1</v>
      </c>
      <c r="E40" s="92"/>
      <c r="F40" s="64">
        <f t="shared" ref="F40" si="4">C40*E40</f>
        <v>0</v>
      </c>
    </row>
    <row r="41" spans="1:6" s="54" customFormat="1">
      <c r="A41" s="78"/>
      <c r="B41" s="89"/>
      <c r="C41" s="137"/>
      <c r="D41" s="91"/>
      <c r="E41" s="293"/>
      <c r="F41" s="64"/>
    </row>
    <row r="42" spans="1:6" s="54" customFormat="1">
      <c r="A42" s="93"/>
      <c r="B42" s="94"/>
      <c r="C42" s="136"/>
      <c r="D42" s="96"/>
      <c r="E42" s="97"/>
      <c r="F42" s="95"/>
    </row>
    <row r="43" spans="1:6" s="54" customFormat="1">
      <c r="A43" s="78">
        <f>COUNT($A$5:A40)+1</f>
        <v>8</v>
      </c>
      <c r="B43" s="98" t="s">
        <v>42</v>
      </c>
      <c r="C43" s="137"/>
      <c r="D43" s="91"/>
      <c r="E43" s="64"/>
      <c r="F43" s="64"/>
    </row>
    <row r="44" spans="1:6" s="54" customFormat="1" ht="38.25">
      <c r="A44" s="78"/>
      <c r="B44" s="126" t="s">
        <v>43</v>
      </c>
      <c r="C44" s="137"/>
      <c r="D44" s="91"/>
      <c r="E44" s="64"/>
      <c r="F44" s="64"/>
    </row>
    <row r="45" spans="1:6" s="54" customFormat="1">
      <c r="A45" s="56"/>
      <c r="B45" s="57" t="s">
        <v>26</v>
      </c>
      <c r="C45" s="138"/>
      <c r="D45" s="58"/>
      <c r="E45" s="59"/>
      <c r="F45" s="59"/>
    </row>
    <row r="46" spans="1:6" s="54" customFormat="1" ht="14.25">
      <c r="A46" s="78"/>
      <c r="B46" s="89" t="s">
        <v>44</v>
      </c>
      <c r="C46" s="137">
        <v>3</v>
      </c>
      <c r="D46" s="91" t="s">
        <v>13</v>
      </c>
      <c r="E46" s="92"/>
      <c r="F46" s="64">
        <f>C46*E46</f>
        <v>0</v>
      </c>
    </row>
    <row r="47" spans="1:6" s="54" customFormat="1">
      <c r="A47" s="78"/>
      <c r="B47" s="89"/>
      <c r="C47" s="137"/>
      <c r="D47" s="91"/>
      <c r="E47" s="293"/>
      <c r="F47" s="64"/>
    </row>
    <row r="48" spans="1:6" s="54" customFormat="1">
      <c r="A48" s="93"/>
      <c r="B48" s="94"/>
      <c r="C48" s="136"/>
      <c r="D48" s="96"/>
      <c r="E48" s="97"/>
      <c r="F48" s="95"/>
    </row>
    <row r="49" spans="1:6" s="54" customFormat="1">
      <c r="A49" s="78">
        <f>COUNT($A$5:A47)+1</f>
        <v>9</v>
      </c>
      <c r="B49" s="98" t="s">
        <v>49</v>
      </c>
      <c r="C49" s="137"/>
      <c r="D49" s="91"/>
      <c r="E49" s="64"/>
      <c r="F49" s="64"/>
    </row>
    <row r="50" spans="1:6" s="54" customFormat="1" ht="38.25">
      <c r="A50" s="78"/>
      <c r="B50" s="89" t="s">
        <v>158</v>
      </c>
      <c r="C50" s="137"/>
      <c r="D50" s="91"/>
      <c r="E50" s="64"/>
      <c r="F50" s="64"/>
    </row>
    <row r="51" spans="1:6" s="54" customFormat="1">
      <c r="A51" s="61"/>
      <c r="B51" s="57" t="s">
        <v>26</v>
      </c>
      <c r="C51" s="138"/>
      <c r="D51" s="58"/>
      <c r="E51" s="59"/>
      <c r="F51" s="59"/>
    </row>
    <row r="52" spans="1:6" s="54" customFormat="1" ht="14.25">
      <c r="A52" s="78"/>
      <c r="B52" s="89" t="s">
        <v>193</v>
      </c>
      <c r="C52" s="137">
        <v>6</v>
      </c>
      <c r="D52" s="91" t="s">
        <v>9</v>
      </c>
      <c r="E52" s="92"/>
      <c r="F52" s="64">
        <f t="shared" ref="F52" si="5">C52*E52</f>
        <v>0</v>
      </c>
    </row>
    <row r="53" spans="1:6" s="54" customFormat="1">
      <c r="A53" s="78"/>
      <c r="B53" s="89"/>
      <c r="C53" s="137"/>
      <c r="D53" s="91"/>
      <c r="E53" s="64"/>
      <c r="F53" s="64"/>
    </row>
    <row r="54" spans="1:6" s="54" customFormat="1">
      <c r="A54" s="78"/>
      <c r="B54" s="89"/>
      <c r="C54" s="137"/>
      <c r="D54" s="91"/>
      <c r="E54" s="64"/>
      <c r="F54" s="64"/>
    </row>
    <row r="55" spans="1:6" s="54" customFormat="1">
      <c r="A55" s="93"/>
      <c r="B55" s="94"/>
      <c r="C55" s="136"/>
      <c r="D55" s="96"/>
      <c r="E55" s="97"/>
      <c r="F55" s="95"/>
    </row>
    <row r="56" spans="1:6" s="54" customFormat="1">
      <c r="A56" s="78">
        <f>COUNT($A$5:A55)+1</f>
        <v>10</v>
      </c>
      <c r="B56" s="98" t="s">
        <v>55</v>
      </c>
      <c r="C56" s="137"/>
      <c r="D56" s="91"/>
      <c r="E56" s="64"/>
      <c r="F56" s="64"/>
    </row>
    <row r="57" spans="1:6" s="54" customFormat="1" ht="38.25">
      <c r="A57" s="78"/>
      <c r="B57" s="89" t="s">
        <v>160</v>
      </c>
      <c r="C57" s="137"/>
      <c r="D57" s="91"/>
      <c r="E57" s="64"/>
      <c r="F57" s="64"/>
    </row>
    <row r="58" spans="1:6" s="54" customFormat="1">
      <c r="A58" s="73"/>
      <c r="B58" s="57" t="s">
        <v>30</v>
      </c>
      <c r="C58" s="138"/>
      <c r="D58" s="58"/>
      <c r="E58" s="59"/>
      <c r="F58" s="59"/>
    </row>
    <row r="59" spans="1:6" s="54" customFormat="1">
      <c r="A59" s="78"/>
      <c r="B59" s="89" t="s">
        <v>194</v>
      </c>
      <c r="C59" s="137">
        <v>6</v>
      </c>
      <c r="D59" s="91" t="s">
        <v>1</v>
      </c>
      <c r="E59" s="92"/>
      <c r="F59" s="64">
        <f t="shared" ref="F59" si="6">C59*E59</f>
        <v>0</v>
      </c>
    </row>
    <row r="60" spans="1:6" s="54" customFormat="1">
      <c r="A60" s="100"/>
      <c r="B60" s="101"/>
      <c r="C60" s="139"/>
      <c r="D60" s="103"/>
      <c r="E60" s="104"/>
      <c r="F60" s="104"/>
    </row>
    <row r="61" spans="1:6" s="54" customFormat="1">
      <c r="A61" s="93"/>
      <c r="B61" s="94"/>
      <c r="C61" s="136"/>
      <c r="D61" s="96"/>
      <c r="E61" s="97"/>
      <c r="F61" s="95"/>
    </row>
    <row r="62" spans="1:6" s="54" customFormat="1">
      <c r="A62" s="78">
        <f>COUNT($A$5:A61)+1</f>
        <v>11</v>
      </c>
      <c r="B62" s="98" t="s">
        <v>66</v>
      </c>
      <c r="C62" s="137"/>
      <c r="D62" s="91"/>
      <c r="E62" s="64"/>
      <c r="F62" s="64"/>
    </row>
    <row r="63" spans="1:6" s="54" customFormat="1" ht="25.5">
      <c r="A63" s="78"/>
      <c r="B63" s="89" t="s">
        <v>67</v>
      </c>
      <c r="C63" s="137"/>
      <c r="D63" s="91"/>
      <c r="E63" s="64"/>
      <c r="F63" s="64"/>
    </row>
    <row r="64" spans="1:6" s="54" customFormat="1">
      <c r="A64" s="60"/>
      <c r="B64" s="57" t="s">
        <v>30</v>
      </c>
      <c r="C64" s="138"/>
      <c r="D64" s="58"/>
      <c r="E64" s="59"/>
      <c r="F64" s="59"/>
    </row>
    <row r="65" spans="1:6" s="54" customFormat="1">
      <c r="A65" s="78"/>
      <c r="B65" s="89" t="s">
        <v>195</v>
      </c>
      <c r="C65" s="137">
        <v>1</v>
      </c>
      <c r="D65" s="91" t="s">
        <v>1</v>
      </c>
      <c r="E65" s="92"/>
      <c r="F65" s="64">
        <f t="shared" ref="F65" si="7">C65*E65</f>
        <v>0</v>
      </c>
    </row>
    <row r="66" spans="1:6" s="54" customFormat="1">
      <c r="A66" s="100"/>
      <c r="B66" s="101"/>
      <c r="C66" s="139"/>
      <c r="D66" s="103"/>
      <c r="E66" s="104"/>
      <c r="F66" s="104"/>
    </row>
    <row r="67" spans="1:6" s="54" customFormat="1">
      <c r="A67" s="93"/>
      <c r="B67" s="94"/>
      <c r="C67" s="136"/>
      <c r="D67" s="96"/>
      <c r="E67" s="97"/>
      <c r="F67" s="95"/>
    </row>
    <row r="68" spans="1:6" s="54" customFormat="1">
      <c r="A68" s="78">
        <f>COUNT($A$5:A67)+1</f>
        <v>12</v>
      </c>
      <c r="B68" s="98" t="s">
        <v>171</v>
      </c>
      <c r="C68" s="137"/>
      <c r="D68" s="91"/>
      <c r="E68" s="64"/>
      <c r="F68" s="64"/>
    </row>
    <row r="69" spans="1:6" s="54" customFormat="1" ht="63.75">
      <c r="A69" s="78"/>
      <c r="B69" s="89" t="s">
        <v>196</v>
      </c>
      <c r="C69" s="137"/>
      <c r="D69" s="91"/>
      <c r="E69" s="64"/>
      <c r="F69" s="64"/>
    </row>
    <row r="70" spans="1:6" s="54" customFormat="1">
      <c r="A70" s="60"/>
      <c r="B70" s="57" t="s">
        <v>30</v>
      </c>
      <c r="C70" s="138"/>
      <c r="D70" s="58"/>
      <c r="E70" s="59"/>
      <c r="F70" s="59"/>
    </row>
    <row r="71" spans="1:6" s="54" customFormat="1">
      <c r="A71" s="78"/>
      <c r="B71" s="89" t="s">
        <v>197</v>
      </c>
      <c r="C71" s="137">
        <v>2</v>
      </c>
      <c r="D71" s="91" t="s">
        <v>1</v>
      </c>
      <c r="E71" s="92"/>
      <c r="F71" s="64">
        <f t="shared" ref="F71" si="8">E71*C71</f>
        <v>0</v>
      </c>
    </row>
    <row r="72" spans="1:6" s="54" customFormat="1">
      <c r="A72" s="100"/>
      <c r="B72" s="101"/>
      <c r="C72" s="139"/>
      <c r="D72" s="103"/>
      <c r="E72" s="104"/>
      <c r="F72" s="104"/>
    </row>
    <row r="73" spans="1:6" s="54" customFormat="1">
      <c r="A73" s="93"/>
      <c r="B73" s="94"/>
      <c r="C73" s="136"/>
      <c r="D73" s="96"/>
      <c r="E73" s="97"/>
      <c r="F73" s="95"/>
    </row>
    <row r="74" spans="1:6" s="54" customFormat="1">
      <c r="A74" s="78">
        <f>COUNT($A$5:A73)+1</f>
        <v>13</v>
      </c>
      <c r="B74" s="98" t="s">
        <v>72</v>
      </c>
      <c r="C74" s="137"/>
      <c r="D74" s="91"/>
      <c r="E74" s="64"/>
      <c r="F74" s="64"/>
    </row>
    <row r="75" spans="1:6" s="54" customFormat="1">
      <c r="A75" s="78"/>
      <c r="B75" s="89" t="s">
        <v>73</v>
      </c>
      <c r="C75" s="137"/>
    </row>
    <row r="76" spans="1:6" s="54" customFormat="1">
      <c r="A76" s="78"/>
      <c r="B76" s="89"/>
      <c r="C76" s="137">
        <v>1</v>
      </c>
      <c r="D76" s="91" t="s">
        <v>1</v>
      </c>
      <c r="E76" s="92"/>
      <c r="F76" s="64">
        <f>C76*E76</f>
        <v>0</v>
      </c>
    </row>
    <row r="77" spans="1:6" s="54" customFormat="1">
      <c r="A77" s="100"/>
      <c r="B77" s="101"/>
      <c r="C77" s="139"/>
      <c r="D77" s="103"/>
      <c r="E77" s="104"/>
      <c r="F77" s="104"/>
    </row>
    <row r="78" spans="1:6" s="54" customFormat="1">
      <c r="A78" s="93"/>
      <c r="B78" s="94"/>
      <c r="C78" s="136"/>
      <c r="D78" s="96"/>
      <c r="E78" s="97"/>
      <c r="F78" s="95"/>
    </row>
    <row r="79" spans="1:6" s="54" customFormat="1">
      <c r="A79" s="78">
        <f>COUNT($A$5:A78)+1</f>
        <v>14</v>
      </c>
      <c r="B79" s="98" t="s">
        <v>74</v>
      </c>
      <c r="C79" s="137"/>
      <c r="D79" s="91"/>
      <c r="E79" s="64"/>
      <c r="F79" s="64"/>
    </row>
    <row r="80" spans="1:6" s="54" customFormat="1">
      <c r="A80" s="78"/>
      <c r="B80" s="89" t="s">
        <v>75</v>
      </c>
      <c r="C80" s="137"/>
      <c r="D80" s="91"/>
      <c r="E80" s="64"/>
      <c r="F80" s="64"/>
    </row>
    <row r="81" spans="1:6" s="54" customFormat="1">
      <c r="A81" s="61"/>
      <c r="B81" s="62"/>
      <c r="C81" s="138">
        <v>1</v>
      </c>
      <c r="D81" s="91" t="s">
        <v>1</v>
      </c>
      <c r="E81" s="92"/>
      <c r="F81" s="64">
        <f>C81*E81</f>
        <v>0</v>
      </c>
    </row>
    <row r="82" spans="1:6" s="54" customFormat="1">
      <c r="A82" s="100"/>
      <c r="B82" s="101"/>
      <c r="C82" s="139"/>
      <c r="D82" s="103"/>
      <c r="E82" s="104"/>
      <c r="F82" s="104"/>
    </row>
    <row r="83" spans="1:6" s="54" customFormat="1">
      <c r="A83" s="93"/>
      <c r="B83" s="94"/>
      <c r="C83" s="136"/>
      <c r="D83" s="96"/>
      <c r="E83" s="97"/>
      <c r="F83" s="95"/>
    </row>
    <row r="84" spans="1:6" s="54" customFormat="1">
      <c r="A84" s="78">
        <f>COUNT($A$5:A83)+1</f>
        <v>15</v>
      </c>
      <c r="B84" s="98" t="s">
        <v>76</v>
      </c>
      <c r="C84" s="137"/>
      <c r="D84" s="91"/>
      <c r="E84" s="64"/>
      <c r="F84" s="64"/>
    </row>
    <row r="85" spans="1:6" s="54" customFormat="1" ht="25.5">
      <c r="A85" s="78"/>
      <c r="B85" s="89" t="s">
        <v>151</v>
      </c>
      <c r="C85" s="137"/>
      <c r="D85" s="91"/>
      <c r="E85" s="64"/>
      <c r="F85" s="64"/>
    </row>
    <row r="86" spans="1:6" s="54" customFormat="1">
      <c r="A86" s="78"/>
      <c r="B86" s="89" t="s">
        <v>198</v>
      </c>
      <c r="C86" s="137">
        <v>6</v>
      </c>
      <c r="D86" s="91" t="s">
        <v>1</v>
      </c>
      <c r="E86" s="92"/>
      <c r="F86" s="64">
        <f t="shared" ref="F86" si="9">C86*E86</f>
        <v>0</v>
      </c>
    </row>
    <row r="87" spans="1:6" s="54" customFormat="1">
      <c r="A87" s="100"/>
      <c r="B87" s="101"/>
      <c r="C87" s="139"/>
      <c r="D87" s="103"/>
      <c r="E87" s="104"/>
      <c r="F87" s="104"/>
    </row>
    <row r="88" spans="1:6" s="54" customFormat="1">
      <c r="A88" s="93"/>
      <c r="B88" s="94"/>
      <c r="C88" s="136"/>
      <c r="D88" s="96"/>
      <c r="E88" s="97"/>
      <c r="F88" s="95"/>
    </row>
    <row r="89" spans="1:6" s="54" customFormat="1">
      <c r="A89" s="78">
        <f>COUNT($A$5:A88)+1</f>
        <v>16</v>
      </c>
      <c r="B89" s="98" t="s">
        <v>79</v>
      </c>
      <c r="C89" s="137"/>
      <c r="D89" s="91"/>
      <c r="E89" s="64"/>
      <c r="F89" s="64"/>
    </row>
    <row r="90" spans="1:6" s="54" customFormat="1">
      <c r="A90" s="78"/>
      <c r="B90" s="89" t="s">
        <v>80</v>
      </c>
      <c r="C90" s="137"/>
      <c r="D90" s="91"/>
      <c r="E90" s="64"/>
      <c r="F90" s="64"/>
    </row>
    <row r="91" spans="1:6" s="54" customFormat="1">
      <c r="A91" s="78"/>
      <c r="B91" s="89" t="s">
        <v>198</v>
      </c>
      <c r="C91" s="137">
        <v>2</v>
      </c>
      <c r="D91" s="91" t="s">
        <v>1</v>
      </c>
      <c r="E91" s="92"/>
      <c r="F91" s="64">
        <f t="shared" ref="F91" si="10">C91*E91</f>
        <v>0</v>
      </c>
    </row>
    <row r="92" spans="1:6" s="54" customFormat="1">
      <c r="A92" s="100"/>
      <c r="B92" s="101"/>
      <c r="C92" s="139"/>
      <c r="D92" s="103"/>
      <c r="E92" s="104"/>
      <c r="F92" s="104"/>
    </row>
    <row r="93" spans="1:6" s="54" customFormat="1">
      <c r="A93" s="93"/>
      <c r="B93" s="94"/>
      <c r="C93" s="136"/>
      <c r="D93" s="96"/>
      <c r="E93" s="97"/>
      <c r="F93" s="95"/>
    </row>
    <row r="94" spans="1:6" s="54" customFormat="1">
      <c r="A94" s="78">
        <f>COUNT($A$5:A93)+1</f>
        <v>17</v>
      </c>
      <c r="B94" s="98" t="s">
        <v>81</v>
      </c>
      <c r="C94" s="137"/>
      <c r="D94" s="91"/>
      <c r="E94" s="64"/>
      <c r="F94" s="64"/>
    </row>
    <row r="95" spans="1:6" s="54" customFormat="1" ht="38.25">
      <c r="A95" s="78"/>
      <c r="B95" s="89" t="s">
        <v>154</v>
      </c>
      <c r="C95" s="137">
        <v>3</v>
      </c>
      <c r="D95" s="91" t="s">
        <v>13</v>
      </c>
      <c r="E95" s="92"/>
      <c r="F95" s="64">
        <f>C95*E95</f>
        <v>0</v>
      </c>
    </row>
    <row r="96" spans="1:6" s="54" customFormat="1">
      <c r="A96" s="78"/>
      <c r="B96" s="89"/>
    </row>
    <row r="97" spans="1:6" s="54" customFormat="1">
      <c r="A97" s="100"/>
      <c r="B97" s="101"/>
      <c r="C97" s="139"/>
      <c r="D97" s="103"/>
      <c r="E97" s="104"/>
      <c r="F97" s="104"/>
    </row>
    <row r="98" spans="1:6" s="54" customFormat="1">
      <c r="A98" s="78">
        <f>COUNT($A$5:A97)+1</f>
        <v>18</v>
      </c>
      <c r="B98" s="98" t="s">
        <v>82</v>
      </c>
      <c r="C98" s="137"/>
      <c r="D98" s="91"/>
      <c r="E98" s="64"/>
      <c r="F98" s="64"/>
    </row>
    <row r="99" spans="1:6" s="54" customFormat="1" ht="89.25">
      <c r="A99" s="78"/>
      <c r="B99" s="89" t="s">
        <v>179</v>
      </c>
      <c r="C99" s="137"/>
      <c r="D99" s="91"/>
      <c r="E99" s="64"/>
      <c r="F99" s="64"/>
    </row>
    <row r="100" spans="1:6" s="54" customFormat="1">
      <c r="A100" s="61"/>
      <c r="B100" s="62" t="s">
        <v>26</v>
      </c>
      <c r="C100" s="138"/>
      <c r="D100" s="58"/>
      <c r="E100" s="59"/>
      <c r="F100" s="59"/>
    </row>
    <row r="101" spans="1:6" s="140" customFormat="1">
      <c r="A101" s="78"/>
      <c r="B101" s="89" t="s">
        <v>199</v>
      </c>
      <c r="C101" s="137">
        <v>6</v>
      </c>
      <c r="D101" s="91" t="s">
        <v>143</v>
      </c>
      <c r="E101" s="92"/>
      <c r="F101" s="64">
        <f>C101*E101</f>
        <v>0</v>
      </c>
    </row>
    <row r="102" spans="1:6" s="140" customFormat="1">
      <c r="A102" s="100"/>
      <c r="B102" s="101"/>
      <c r="C102" s="139"/>
      <c r="D102" s="103"/>
      <c r="E102" s="104"/>
      <c r="F102" s="104"/>
    </row>
    <row r="103" spans="1:6" s="54" customFormat="1">
      <c r="A103" s="93"/>
      <c r="B103" s="94"/>
      <c r="C103" s="136"/>
      <c r="D103" s="96"/>
      <c r="E103" s="97"/>
      <c r="F103" s="95"/>
    </row>
    <row r="104" spans="1:6" s="54" customFormat="1">
      <c r="A104" s="78">
        <f>COUNT($A$5:A103)+1</f>
        <v>19</v>
      </c>
      <c r="B104" s="98" t="s">
        <v>15</v>
      </c>
      <c r="C104" s="137"/>
      <c r="D104" s="91"/>
      <c r="E104" s="64"/>
      <c r="F104" s="64"/>
    </row>
    <row r="105" spans="1:6" s="54" customFormat="1" ht="38.25">
      <c r="A105" s="78"/>
      <c r="B105" s="89" t="s">
        <v>83</v>
      </c>
      <c r="C105" s="137"/>
      <c r="D105" s="91"/>
      <c r="E105" s="64"/>
      <c r="F105" s="64"/>
    </row>
    <row r="106" spans="1:6" s="54" customFormat="1">
      <c r="B106" s="295"/>
      <c r="C106" s="138"/>
      <c r="D106" s="79">
        <v>0.1</v>
      </c>
      <c r="E106" s="59"/>
      <c r="F106" s="292">
        <f>SUM(F8:F102)*D106</f>
        <v>0</v>
      </c>
    </row>
    <row r="107" spans="1:6" s="54" customFormat="1">
      <c r="A107" s="61"/>
      <c r="B107" s="127"/>
      <c r="C107" s="138"/>
      <c r="D107" s="79"/>
      <c r="E107" s="59"/>
      <c r="F107" s="59"/>
    </row>
    <row r="108" spans="1:6" s="54" customFormat="1">
      <c r="A108" s="128"/>
      <c r="B108" s="129" t="s">
        <v>84</v>
      </c>
      <c r="C108" s="141"/>
      <c r="D108" s="131"/>
      <c r="E108" s="132" t="s">
        <v>12</v>
      </c>
      <c r="F108" s="132">
        <f>SUM(F8:F107)</f>
        <v>0</v>
      </c>
    </row>
  </sheetData>
  <sheetProtection algorithmName="SHA-512" hashValue="LL1zXfTRYtx+yZazlCmAXH6NTvdaq7xXFCLyOBr9e8OQ+BnCe0VbwruGhl7ZSL5a6EBTuatK1HQlaNAy6hBj+Q==" saltValue="WAJRidLeP5qS/Ydwo6uZL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3" manualBreakCount="3">
    <brk id="20" max="16383" man="1"/>
    <brk id="60" max="16383" man="1"/>
    <brk id="102" max="16383" man="1"/>
  </rowBreaks>
  <ignoredErrors>
    <ignoredError sqref="F106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A9602-F305-4FC1-9964-D1C121DCFEC2}">
  <sheetPr>
    <tabColor rgb="FFFFC000"/>
  </sheetPr>
  <dimension ref="A1:F118"/>
  <sheetViews>
    <sheetView topLeftCell="A8" zoomScaleNormal="100" zoomScaleSheetLayoutView="100" workbookViewId="0">
      <selection activeCell="M32" sqref="M32"/>
    </sheetView>
  </sheetViews>
  <sheetFormatPr defaultColWidth="9.140625" defaultRowHeight="12.75"/>
  <cols>
    <col min="1" max="1" width="5.7109375" style="117" customWidth="1"/>
    <col min="2" max="2" width="50.7109375" style="133" customWidth="1"/>
    <col min="3" max="3" width="8.7109375" style="120" customWidth="1"/>
    <col min="4" max="4" width="4.85546875" style="121" customWidth="1"/>
    <col min="5" max="5" width="10.42578125" style="119" customWidth="1"/>
    <col min="6" max="6" width="12.7109375" style="120" customWidth="1"/>
    <col min="7" max="16384" width="9.140625" style="121"/>
  </cols>
  <sheetData>
    <row r="1" spans="1:6" ht="23.25" customHeight="1">
      <c r="A1" s="115"/>
      <c r="B1" s="116" t="s">
        <v>129</v>
      </c>
      <c r="C1" s="117"/>
      <c r="D1" s="118"/>
    </row>
    <row r="2" spans="1:6" ht="77.25" customHeight="1">
      <c r="A2" s="122" t="s">
        <v>0</v>
      </c>
      <c r="B2" s="123" t="s">
        <v>8</v>
      </c>
      <c r="C2" s="124" t="s">
        <v>6</v>
      </c>
      <c r="D2" s="124" t="s">
        <v>7</v>
      </c>
      <c r="E2" s="125" t="s">
        <v>10</v>
      </c>
      <c r="F2" s="125" t="s">
        <v>11</v>
      </c>
    </row>
    <row r="3" spans="1:6">
      <c r="A3" s="93">
        <v>1</v>
      </c>
      <c r="B3" s="94"/>
      <c r="C3" s="95"/>
      <c r="D3" s="96"/>
      <c r="E3" s="97"/>
      <c r="F3" s="95"/>
    </row>
    <row r="4" spans="1:6" s="54" customFormat="1">
      <c r="A4" s="78">
        <f>COUNT(A3+1)</f>
        <v>1</v>
      </c>
      <c r="B4" s="98" t="s">
        <v>25</v>
      </c>
      <c r="C4" s="99"/>
      <c r="D4" s="91"/>
      <c r="E4" s="64"/>
      <c r="F4" s="64"/>
    </row>
    <row r="5" spans="1:6" s="54" customFormat="1" ht="313.5" customHeight="1">
      <c r="A5" s="78"/>
      <c r="B5" s="126" t="s">
        <v>34</v>
      </c>
      <c r="C5" s="99"/>
      <c r="D5" s="91"/>
      <c r="E5" s="64"/>
      <c r="F5" s="64"/>
    </row>
    <row r="6" spans="1:6" s="54" customFormat="1">
      <c r="A6" s="61"/>
      <c r="B6" s="57" t="s">
        <v>35</v>
      </c>
      <c r="C6" s="58"/>
      <c r="D6" s="58"/>
      <c r="E6" s="65"/>
      <c r="F6" s="65"/>
    </row>
    <row r="7" spans="1:6" s="54" customFormat="1">
      <c r="A7" s="61"/>
      <c r="B7" s="57" t="s">
        <v>26</v>
      </c>
      <c r="C7" s="58"/>
      <c r="D7" s="58"/>
      <c r="E7" s="65"/>
      <c r="F7" s="65"/>
    </row>
    <row r="8" spans="1:6" s="54" customFormat="1" ht="14.25">
      <c r="A8" s="78"/>
      <c r="B8" s="89" t="s">
        <v>130</v>
      </c>
      <c r="C8" s="90">
        <v>90</v>
      </c>
      <c r="D8" s="91" t="s">
        <v>9</v>
      </c>
      <c r="E8" s="92"/>
      <c r="F8" s="64">
        <f t="shared" ref="F8" si="0">C8*E8</f>
        <v>0</v>
      </c>
    </row>
    <row r="9" spans="1:6" s="54" customFormat="1">
      <c r="A9" s="100"/>
      <c r="B9" s="101"/>
      <c r="C9" s="102"/>
      <c r="D9" s="103"/>
      <c r="E9" s="104"/>
      <c r="F9" s="104"/>
    </row>
    <row r="10" spans="1:6" s="54" customFormat="1">
      <c r="A10" s="93"/>
      <c r="B10" s="94"/>
      <c r="C10" s="95"/>
      <c r="D10" s="96"/>
      <c r="E10" s="97"/>
      <c r="F10" s="95"/>
    </row>
    <row r="11" spans="1:6" s="54" customFormat="1">
      <c r="A11" s="78">
        <f>COUNT($A$4:A10)+1</f>
        <v>2</v>
      </c>
      <c r="B11" s="98" t="s">
        <v>37</v>
      </c>
      <c r="C11" s="99"/>
      <c r="D11" s="91"/>
      <c r="E11" s="64"/>
      <c r="F11" s="64"/>
    </row>
    <row r="12" spans="1:6" s="54" customFormat="1" ht="63.75">
      <c r="A12" s="78"/>
      <c r="B12" s="126" t="s">
        <v>131</v>
      </c>
      <c r="C12" s="99"/>
      <c r="D12" s="91"/>
      <c r="E12" s="64"/>
      <c r="F12" s="64"/>
    </row>
    <row r="13" spans="1:6" s="54" customFormat="1">
      <c r="A13" s="61"/>
      <c r="B13" s="57" t="s">
        <v>35</v>
      </c>
      <c r="C13" s="58"/>
      <c r="D13" s="58"/>
      <c r="E13" s="59"/>
      <c r="F13" s="59"/>
    </row>
    <row r="14" spans="1:6" s="54" customFormat="1">
      <c r="A14" s="61"/>
      <c r="B14" s="62" t="s">
        <v>27</v>
      </c>
      <c r="C14" s="58"/>
      <c r="D14" s="58"/>
      <c r="E14" s="59"/>
      <c r="F14" s="59"/>
    </row>
    <row r="15" spans="1:6" s="54" customFormat="1">
      <c r="A15" s="61"/>
      <c r="B15" s="57" t="s">
        <v>26</v>
      </c>
      <c r="C15" s="58"/>
      <c r="D15" s="58"/>
      <c r="E15" s="59"/>
      <c r="F15" s="59"/>
    </row>
    <row r="16" spans="1:6" s="54" customFormat="1" ht="14.25">
      <c r="A16" s="78"/>
      <c r="B16" s="89" t="s">
        <v>132</v>
      </c>
      <c r="C16" s="290">
        <v>2</v>
      </c>
      <c r="D16" s="91" t="s">
        <v>1</v>
      </c>
      <c r="E16" s="92"/>
      <c r="F16" s="64">
        <f t="shared" ref="F16" si="1">C16*E16</f>
        <v>0</v>
      </c>
    </row>
    <row r="17" spans="1:6" s="54" customFormat="1">
      <c r="A17" s="100"/>
      <c r="B17" s="101"/>
      <c r="C17" s="102"/>
      <c r="D17" s="103"/>
      <c r="E17" s="104"/>
      <c r="F17" s="104"/>
    </row>
    <row r="18" spans="1:6" s="54" customFormat="1">
      <c r="A18" s="93"/>
      <c r="B18" s="94"/>
      <c r="C18" s="95"/>
      <c r="D18" s="96"/>
      <c r="E18" s="97"/>
      <c r="F18" s="95"/>
    </row>
    <row r="19" spans="1:6" s="54" customFormat="1">
      <c r="A19" s="78">
        <f>COUNT($A$4:A18)+1</f>
        <v>3</v>
      </c>
      <c r="B19" s="98" t="s">
        <v>31</v>
      </c>
      <c r="C19" s="99"/>
      <c r="D19" s="91"/>
      <c r="E19" s="64"/>
      <c r="F19" s="64"/>
    </row>
    <row r="20" spans="1:6" s="54" customFormat="1" ht="51">
      <c r="A20" s="78"/>
      <c r="B20" s="126" t="s">
        <v>133</v>
      </c>
      <c r="C20" s="99"/>
      <c r="D20" s="91"/>
      <c r="E20" s="64"/>
      <c r="F20" s="64"/>
    </row>
    <row r="21" spans="1:6" s="54" customFormat="1">
      <c r="A21" s="56"/>
      <c r="B21" s="57" t="s">
        <v>26</v>
      </c>
      <c r="C21" s="58"/>
      <c r="D21" s="58"/>
      <c r="E21" s="59"/>
      <c r="F21" s="59"/>
    </row>
    <row r="22" spans="1:6" s="54" customFormat="1">
      <c r="A22" s="78"/>
      <c r="B22" s="89" t="s">
        <v>134</v>
      </c>
      <c r="C22" s="90">
        <v>4</v>
      </c>
      <c r="D22" s="91" t="s">
        <v>1</v>
      </c>
      <c r="E22" s="92"/>
      <c r="F22" s="64">
        <f t="shared" ref="F22" si="2">C22*E22</f>
        <v>0</v>
      </c>
    </row>
    <row r="23" spans="1:6" s="54" customFormat="1">
      <c r="A23" s="100"/>
      <c r="B23" s="101"/>
      <c r="C23" s="102"/>
      <c r="D23" s="103"/>
      <c r="E23" s="104"/>
      <c r="F23" s="104"/>
    </row>
    <row r="24" spans="1:6" s="54" customFormat="1">
      <c r="A24" s="93"/>
      <c r="B24" s="94"/>
      <c r="C24" s="95"/>
      <c r="D24" s="96"/>
      <c r="E24" s="97"/>
      <c r="F24" s="95"/>
    </row>
    <row r="25" spans="1:6" s="54" customFormat="1">
      <c r="A25" s="78">
        <f>COUNT($A$4:A24)+1</f>
        <v>4</v>
      </c>
      <c r="B25" s="98" t="s">
        <v>32</v>
      </c>
      <c r="C25" s="99"/>
      <c r="D25" s="91"/>
      <c r="E25" s="64"/>
      <c r="F25" s="64"/>
    </row>
    <row r="26" spans="1:6" s="54" customFormat="1" ht="51">
      <c r="A26" s="78"/>
      <c r="B26" s="126" t="s">
        <v>40</v>
      </c>
      <c r="C26" s="99"/>
      <c r="D26" s="91"/>
      <c r="E26" s="64"/>
      <c r="F26" s="64"/>
    </row>
    <row r="27" spans="1:6" s="54" customFormat="1">
      <c r="A27" s="56"/>
      <c r="B27" s="57" t="s">
        <v>26</v>
      </c>
      <c r="C27" s="58"/>
      <c r="D27" s="58"/>
      <c r="E27" s="59"/>
      <c r="F27" s="59"/>
    </row>
    <row r="28" spans="1:6" s="54" customFormat="1">
      <c r="A28" s="78"/>
      <c r="B28" s="89" t="s">
        <v>135</v>
      </c>
      <c r="C28" s="90">
        <v>2</v>
      </c>
      <c r="D28" s="91" t="s">
        <v>1</v>
      </c>
      <c r="E28" s="92"/>
      <c r="F28" s="64">
        <f t="shared" ref="F28" si="3">C28*E28</f>
        <v>0</v>
      </c>
    </row>
    <row r="29" spans="1:6" s="54" customFormat="1">
      <c r="A29" s="100"/>
      <c r="B29" s="101"/>
      <c r="C29" s="102"/>
      <c r="D29" s="103"/>
      <c r="E29" s="104"/>
      <c r="F29" s="104"/>
    </row>
    <row r="30" spans="1:6" s="54" customFormat="1">
      <c r="A30" s="93"/>
      <c r="B30" s="94"/>
      <c r="C30" s="95"/>
      <c r="D30" s="96"/>
      <c r="E30" s="97"/>
      <c r="F30" s="95"/>
    </row>
    <row r="31" spans="1:6" s="54" customFormat="1">
      <c r="A31" s="78">
        <f>COUNT($A$4:A30)+1</f>
        <v>5</v>
      </c>
      <c r="B31" s="98" t="s">
        <v>33</v>
      </c>
      <c r="C31" s="99"/>
      <c r="D31" s="91"/>
      <c r="E31" s="64"/>
      <c r="F31" s="64"/>
    </row>
    <row r="32" spans="1:6" s="54" customFormat="1" ht="76.5">
      <c r="A32" s="78"/>
      <c r="B32" s="126" t="s">
        <v>41</v>
      </c>
      <c r="C32" s="99"/>
      <c r="D32" s="91"/>
      <c r="E32" s="64"/>
      <c r="F32" s="64"/>
    </row>
    <row r="33" spans="1:6" s="54" customFormat="1">
      <c r="A33" s="56"/>
      <c r="B33" s="57" t="s">
        <v>26</v>
      </c>
      <c r="C33" s="58"/>
      <c r="D33" s="58"/>
      <c r="E33" s="59"/>
      <c r="F33" s="59"/>
    </row>
    <row r="34" spans="1:6" s="54" customFormat="1">
      <c r="A34" s="78"/>
      <c r="B34" s="89" t="s">
        <v>134</v>
      </c>
      <c r="C34" s="90">
        <v>16</v>
      </c>
      <c r="D34" s="91" t="s">
        <v>1</v>
      </c>
      <c r="E34" s="92"/>
      <c r="F34" s="64">
        <f t="shared" ref="F34" si="4">C34*E34</f>
        <v>0</v>
      </c>
    </row>
    <row r="35" spans="1:6" s="54" customFormat="1">
      <c r="A35" s="100"/>
      <c r="B35" s="101"/>
      <c r="C35" s="102"/>
      <c r="D35" s="103"/>
      <c r="E35" s="104"/>
      <c r="F35" s="104"/>
    </row>
    <row r="36" spans="1:6" s="54" customFormat="1">
      <c r="A36" s="93"/>
      <c r="B36" s="94"/>
      <c r="C36" s="95"/>
      <c r="D36" s="96"/>
      <c r="E36" s="97"/>
      <c r="F36" s="95"/>
    </row>
    <row r="37" spans="1:6" s="54" customFormat="1">
      <c r="A37" s="78">
        <f>COUNT($A$4:A36)+1</f>
        <v>6</v>
      </c>
      <c r="B37" s="98" t="s">
        <v>42</v>
      </c>
      <c r="C37" s="99"/>
      <c r="D37" s="91"/>
      <c r="E37" s="64"/>
      <c r="F37" s="64"/>
    </row>
    <row r="38" spans="1:6" s="54" customFormat="1" ht="38.25">
      <c r="A38" s="78"/>
      <c r="B38" s="126" t="s">
        <v>43</v>
      </c>
      <c r="C38" s="99"/>
      <c r="D38" s="91"/>
      <c r="E38" s="64"/>
      <c r="F38" s="64"/>
    </row>
    <row r="39" spans="1:6" s="54" customFormat="1">
      <c r="A39" s="56"/>
      <c r="B39" s="57" t="s">
        <v>26</v>
      </c>
      <c r="C39" s="58"/>
      <c r="D39" s="58"/>
      <c r="E39" s="59"/>
      <c r="F39" s="59"/>
    </row>
    <row r="40" spans="1:6" s="54" customFormat="1" ht="14.25">
      <c r="A40" s="78"/>
      <c r="B40" s="89" t="s">
        <v>44</v>
      </c>
      <c r="C40" s="90">
        <v>150</v>
      </c>
      <c r="D40" s="91" t="s">
        <v>13</v>
      </c>
      <c r="E40" s="92"/>
      <c r="F40" s="64">
        <f>C40*E40</f>
        <v>0</v>
      </c>
    </row>
    <row r="41" spans="1:6" s="54" customFormat="1">
      <c r="A41" s="100"/>
      <c r="B41" s="101"/>
      <c r="C41" s="102"/>
      <c r="D41" s="103"/>
      <c r="E41" s="104"/>
      <c r="F41" s="104"/>
    </row>
    <row r="42" spans="1:6" s="54" customFormat="1">
      <c r="A42" s="93"/>
      <c r="B42" s="94"/>
      <c r="C42" s="95"/>
      <c r="D42" s="96"/>
      <c r="E42" s="97"/>
      <c r="F42" s="95"/>
    </row>
    <row r="43" spans="1:6" s="54" customFormat="1">
      <c r="A43" s="78">
        <f>COUNT($A$4:A42)+1</f>
        <v>7</v>
      </c>
      <c r="B43" s="98" t="s">
        <v>47</v>
      </c>
      <c r="C43" s="99"/>
      <c r="D43" s="91"/>
      <c r="E43" s="64"/>
      <c r="F43" s="64"/>
    </row>
    <row r="44" spans="1:6" s="54" customFormat="1" ht="76.5">
      <c r="A44" s="78"/>
      <c r="B44" s="126" t="s">
        <v>48</v>
      </c>
      <c r="C44" s="99"/>
      <c r="D44" s="91"/>
      <c r="E44" s="64"/>
      <c r="F44" s="64"/>
    </row>
    <row r="45" spans="1:6" s="54" customFormat="1">
      <c r="A45" s="78"/>
      <c r="B45" s="89"/>
      <c r="C45" s="90">
        <v>1</v>
      </c>
      <c r="D45" s="91" t="s">
        <v>1</v>
      </c>
      <c r="E45" s="92"/>
      <c r="F45" s="64">
        <f>C45*E45</f>
        <v>0</v>
      </c>
    </row>
    <row r="46" spans="1:6" s="54" customFormat="1">
      <c r="A46" s="100"/>
      <c r="B46" s="101"/>
      <c r="C46" s="102"/>
      <c r="D46" s="103"/>
      <c r="E46" s="104"/>
      <c r="F46" s="104"/>
    </row>
    <row r="47" spans="1:6" s="54" customFormat="1">
      <c r="A47" s="93"/>
      <c r="B47" s="94"/>
      <c r="C47" s="95"/>
      <c r="D47" s="96"/>
      <c r="E47" s="97"/>
      <c r="F47" s="95"/>
    </row>
    <row r="48" spans="1:6" s="54" customFormat="1">
      <c r="A48" s="78">
        <f>COUNT($A$4:A47)+1</f>
        <v>8</v>
      </c>
      <c r="B48" s="98" t="s">
        <v>136</v>
      </c>
      <c r="C48" s="99"/>
      <c r="D48" s="91"/>
      <c r="E48" s="64"/>
      <c r="F48" s="64"/>
    </row>
    <row r="49" spans="1:6" s="54" customFormat="1" ht="51">
      <c r="A49" s="78"/>
      <c r="B49" s="126" t="s">
        <v>137</v>
      </c>
      <c r="C49" s="99"/>
      <c r="D49" s="91"/>
      <c r="E49" s="64"/>
      <c r="F49" s="64"/>
    </row>
    <row r="50" spans="1:6" s="54" customFormat="1" ht="14.25">
      <c r="A50" s="78"/>
      <c r="B50" s="89" t="s">
        <v>138</v>
      </c>
      <c r="C50" s="90">
        <v>8</v>
      </c>
      <c r="D50" s="91" t="s">
        <v>13</v>
      </c>
      <c r="E50" s="92"/>
      <c r="F50" s="64">
        <f t="shared" ref="F50" si="5">C50*E50</f>
        <v>0</v>
      </c>
    </row>
    <row r="51" spans="1:6" s="54" customFormat="1" ht="14.25">
      <c r="A51" s="78"/>
      <c r="B51" s="89" t="s">
        <v>139</v>
      </c>
      <c r="C51" s="90">
        <v>10</v>
      </c>
      <c r="D51" s="91" t="s">
        <v>13</v>
      </c>
      <c r="E51" s="92"/>
      <c r="F51" s="64">
        <f>C51*E51</f>
        <v>0</v>
      </c>
    </row>
    <row r="52" spans="1:6" s="54" customFormat="1">
      <c r="A52" s="100"/>
      <c r="B52" s="101"/>
      <c r="C52" s="102"/>
      <c r="D52" s="103"/>
      <c r="E52" s="104"/>
      <c r="F52" s="104"/>
    </row>
    <row r="53" spans="1:6" s="54" customFormat="1">
      <c r="A53" s="93"/>
      <c r="B53" s="94"/>
      <c r="C53" s="95"/>
      <c r="D53" s="96"/>
      <c r="E53" s="97"/>
      <c r="F53" s="95"/>
    </row>
    <row r="54" spans="1:6" s="54" customFormat="1">
      <c r="A54" s="78">
        <f>COUNT($A$4:A53)+1</f>
        <v>9</v>
      </c>
      <c r="B54" s="98" t="s">
        <v>140</v>
      </c>
      <c r="C54" s="99"/>
      <c r="D54" s="91"/>
      <c r="E54" s="64"/>
      <c r="F54" s="64"/>
    </row>
    <row r="55" spans="1:6" s="54" customFormat="1" ht="38.25">
      <c r="A55" s="78"/>
      <c r="B55" s="126" t="s">
        <v>141</v>
      </c>
      <c r="C55" s="99"/>
      <c r="D55" s="91"/>
      <c r="E55" s="64"/>
      <c r="F55" s="64"/>
    </row>
    <row r="56" spans="1:6" s="54" customFormat="1">
      <c r="A56" s="78"/>
      <c r="B56" s="89" t="s">
        <v>142</v>
      </c>
      <c r="C56" s="90">
        <v>10</v>
      </c>
      <c r="D56" s="91" t="s">
        <v>143</v>
      </c>
      <c r="E56" s="92"/>
      <c r="F56" s="64">
        <f>C56*E56</f>
        <v>0</v>
      </c>
    </row>
    <row r="57" spans="1:6" s="54" customFormat="1">
      <c r="A57" s="100"/>
      <c r="B57" s="101"/>
      <c r="C57" s="102"/>
      <c r="D57" s="103"/>
      <c r="E57" s="104"/>
      <c r="F57" s="104"/>
    </row>
    <row r="58" spans="1:6" s="54" customFormat="1">
      <c r="A58" s="93"/>
      <c r="B58" s="94"/>
      <c r="C58" s="95"/>
      <c r="D58" s="96"/>
      <c r="E58" s="97"/>
      <c r="F58" s="95"/>
    </row>
    <row r="59" spans="1:6" s="54" customFormat="1">
      <c r="A59" s="78">
        <f>COUNT($A$4:A58)+1</f>
        <v>10</v>
      </c>
      <c r="B59" s="98" t="s">
        <v>144</v>
      </c>
      <c r="C59" s="99"/>
      <c r="D59" s="91"/>
      <c r="E59" s="64"/>
      <c r="F59" s="64"/>
    </row>
    <row r="60" spans="1:6" s="54" customFormat="1" ht="25.5">
      <c r="A60" s="78"/>
      <c r="B60" s="126" t="s">
        <v>145</v>
      </c>
      <c r="C60" s="99"/>
      <c r="D60" s="91"/>
      <c r="E60" s="64"/>
      <c r="F60" s="64"/>
    </row>
    <row r="61" spans="1:6" s="54" customFormat="1">
      <c r="A61" s="78"/>
      <c r="B61" s="89" t="s">
        <v>142</v>
      </c>
      <c r="C61" s="90">
        <v>2</v>
      </c>
      <c r="D61" s="91" t="s">
        <v>1</v>
      </c>
      <c r="E61" s="92"/>
      <c r="F61" s="64">
        <f>C61*E61</f>
        <v>0</v>
      </c>
    </row>
    <row r="62" spans="1:6" s="54" customFormat="1">
      <c r="A62" s="100"/>
      <c r="B62" s="101"/>
      <c r="C62" s="102"/>
      <c r="D62" s="103"/>
      <c r="E62" s="104"/>
      <c r="F62" s="104"/>
    </row>
    <row r="63" spans="1:6" s="54" customFormat="1">
      <c r="A63" s="93"/>
      <c r="B63" s="94"/>
      <c r="C63" s="95"/>
      <c r="D63" s="96"/>
      <c r="E63" s="97"/>
      <c r="F63" s="95"/>
    </row>
    <row r="64" spans="1:6" s="54" customFormat="1">
      <c r="A64" s="78">
        <f>COUNT($A$4:A63)+1</f>
        <v>11</v>
      </c>
      <c r="B64" s="98" t="s">
        <v>49</v>
      </c>
      <c r="C64" s="99"/>
      <c r="D64" s="91"/>
      <c r="E64" s="64"/>
      <c r="F64" s="64"/>
    </row>
    <row r="65" spans="1:6" s="54" customFormat="1" ht="38.25">
      <c r="A65" s="78"/>
      <c r="B65" s="89" t="s">
        <v>50</v>
      </c>
      <c r="C65" s="90"/>
      <c r="D65" s="91"/>
      <c r="E65" s="64"/>
      <c r="F65" s="64"/>
    </row>
    <row r="66" spans="1:6" s="54" customFormat="1">
      <c r="A66" s="61"/>
      <c r="B66" s="57" t="s">
        <v>26</v>
      </c>
      <c r="C66" s="58"/>
      <c r="D66" s="58"/>
      <c r="E66" s="59"/>
      <c r="F66" s="59"/>
    </row>
    <row r="67" spans="1:6" s="54" customFormat="1" ht="14.25">
      <c r="A67" s="78"/>
      <c r="B67" s="89" t="s">
        <v>146</v>
      </c>
      <c r="C67" s="90">
        <v>5</v>
      </c>
      <c r="D67" s="91" t="s">
        <v>9</v>
      </c>
      <c r="E67" s="92"/>
      <c r="F67" s="64">
        <f t="shared" ref="F67" si="6">C67*E67</f>
        <v>0</v>
      </c>
    </row>
    <row r="68" spans="1:6" s="54" customFormat="1">
      <c r="A68" s="100"/>
      <c r="B68" s="101"/>
      <c r="C68" s="102"/>
      <c r="D68" s="103"/>
      <c r="E68" s="104"/>
      <c r="F68" s="104"/>
    </row>
    <row r="69" spans="1:6" s="54" customFormat="1">
      <c r="A69" s="93"/>
      <c r="B69" s="94"/>
      <c r="C69" s="95"/>
      <c r="D69" s="96"/>
      <c r="E69" s="97"/>
      <c r="F69" s="95"/>
    </row>
    <row r="70" spans="1:6" s="54" customFormat="1">
      <c r="A70" s="78">
        <f>COUNT($A$4:A69)+1</f>
        <v>12</v>
      </c>
      <c r="B70" s="98" t="s">
        <v>55</v>
      </c>
      <c r="C70" s="99"/>
      <c r="D70" s="91"/>
      <c r="E70" s="64"/>
      <c r="F70" s="64"/>
    </row>
    <row r="71" spans="1:6" s="54" customFormat="1" ht="38.25">
      <c r="A71" s="78"/>
      <c r="B71" s="89" t="s">
        <v>56</v>
      </c>
      <c r="C71" s="90"/>
      <c r="D71" s="91"/>
      <c r="E71" s="64"/>
      <c r="F71" s="64"/>
    </row>
    <row r="72" spans="1:6" s="54" customFormat="1">
      <c r="A72" s="73"/>
      <c r="B72" s="57" t="s">
        <v>30</v>
      </c>
      <c r="C72" s="58"/>
      <c r="D72" s="58"/>
      <c r="E72" s="59"/>
      <c r="F72" s="59"/>
    </row>
    <row r="73" spans="1:6" s="54" customFormat="1">
      <c r="A73" s="78"/>
      <c r="B73" s="89" t="s">
        <v>147</v>
      </c>
      <c r="C73" s="90">
        <v>4</v>
      </c>
      <c r="D73" s="91" t="s">
        <v>1</v>
      </c>
      <c r="E73" s="92"/>
      <c r="F73" s="64">
        <f t="shared" ref="F73" si="7">C73*E73</f>
        <v>0</v>
      </c>
    </row>
    <row r="74" spans="1:6" s="54" customFormat="1">
      <c r="A74" s="100"/>
      <c r="B74" s="101"/>
      <c r="C74" s="102"/>
      <c r="D74" s="103"/>
      <c r="E74" s="104"/>
      <c r="F74" s="104"/>
    </row>
    <row r="75" spans="1:6" s="54" customFormat="1">
      <c r="A75" s="93"/>
      <c r="B75" s="94"/>
      <c r="C75" s="95"/>
      <c r="D75" s="96"/>
      <c r="E75" s="97"/>
      <c r="F75" s="95"/>
    </row>
    <row r="76" spans="1:6" s="54" customFormat="1">
      <c r="A76" s="78">
        <f>COUNT($A$4:A75)+1</f>
        <v>13</v>
      </c>
      <c r="B76" s="98" t="s">
        <v>148</v>
      </c>
      <c r="C76" s="99"/>
      <c r="D76" s="91"/>
      <c r="E76" s="64"/>
      <c r="F76" s="64"/>
    </row>
    <row r="77" spans="1:6" s="54" customFormat="1" ht="38.25">
      <c r="A77" s="78"/>
      <c r="B77" s="89" t="s">
        <v>149</v>
      </c>
      <c r="C77" s="90"/>
      <c r="D77" s="91"/>
      <c r="E77" s="64"/>
      <c r="F77" s="64"/>
    </row>
    <row r="78" spans="1:6" s="54" customFormat="1">
      <c r="A78" s="60"/>
      <c r="B78" s="57" t="s">
        <v>30</v>
      </c>
      <c r="C78" s="58"/>
      <c r="D78" s="58"/>
      <c r="E78" s="59"/>
      <c r="F78" s="59"/>
    </row>
    <row r="79" spans="1:6" s="54" customFormat="1">
      <c r="A79" s="78"/>
      <c r="B79" s="89" t="s">
        <v>150</v>
      </c>
      <c r="C79" s="90">
        <v>4</v>
      </c>
      <c r="D79" s="91" t="s">
        <v>1</v>
      </c>
      <c r="E79" s="92"/>
      <c r="F79" s="64">
        <f t="shared" ref="F79" si="8">C79*E79</f>
        <v>0</v>
      </c>
    </row>
    <row r="80" spans="1:6" s="54" customFormat="1">
      <c r="A80" s="100"/>
      <c r="B80" s="101"/>
      <c r="C80" s="102"/>
      <c r="D80" s="103"/>
      <c r="E80" s="104"/>
      <c r="F80" s="104"/>
    </row>
    <row r="81" spans="1:6" s="54" customFormat="1">
      <c r="A81" s="93"/>
      <c r="B81" s="94"/>
      <c r="C81" s="95"/>
      <c r="D81" s="96"/>
      <c r="E81" s="97"/>
      <c r="F81" s="95"/>
    </row>
    <row r="82" spans="1:6" s="54" customFormat="1">
      <c r="A82" s="78">
        <f>COUNT($A$4:A81)+1</f>
        <v>14</v>
      </c>
      <c r="B82" s="98" t="s">
        <v>72</v>
      </c>
      <c r="C82" s="99"/>
      <c r="D82" s="91"/>
      <c r="E82" s="64"/>
      <c r="F82" s="64"/>
    </row>
    <row r="83" spans="1:6" s="54" customFormat="1">
      <c r="A83" s="78"/>
      <c r="B83" s="89" t="s">
        <v>73</v>
      </c>
      <c r="C83" s="90"/>
    </row>
    <row r="84" spans="1:6" s="54" customFormat="1">
      <c r="A84" s="78"/>
      <c r="B84" s="89"/>
      <c r="C84" s="90">
        <v>1</v>
      </c>
      <c r="D84" s="91" t="s">
        <v>1</v>
      </c>
      <c r="E84" s="92"/>
      <c r="F84" s="64">
        <f>C84*E84</f>
        <v>0</v>
      </c>
    </row>
    <row r="85" spans="1:6" s="54" customFormat="1">
      <c r="A85" s="100"/>
      <c r="B85" s="101"/>
      <c r="C85" s="102"/>
      <c r="D85" s="103"/>
      <c r="E85" s="104"/>
      <c r="F85" s="104"/>
    </row>
    <row r="86" spans="1:6" s="54" customFormat="1">
      <c r="A86" s="93"/>
      <c r="B86" s="94"/>
      <c r="C86" s="95"/>
      <c r="D86" s="96"/>
      <c r="E86" s="97"/>
      <c r="F86" s="95"/>
    </row>
    <row r="87" spans="1:6" s="54" customFormat="1">
      <c r="A87" s="78">
        <f>COUNT($A$4:A86)+1</f>
        <v>15</v>
      </c>
      <c r="B87" s="98" t="s">
        <v>74</v>
      </c>
      <c r="C87" s="99"/>
      <c r="D87" s="91"/>
      <c r="E87" s="64"/>
      <c r="F87" s="64"/>
    </row>
    <row r="88" spans="1:6" s="54" customFormat="1">
      <c r="A88" s="78"/>
      <c r="B88" s="89" t="s">
        <v>75</v>
      </c>
      <c r="C88" s="90"/>
      <c r="D88" s="91"/>
      <c r="E88" s="64"/>
      <c r="F88" s="64"/>
    </row>
    <row r="89" spans="1:6" s="54" customFormat="1">
      <c r="A89" s="61"/>
      <c r="B89" s="62"/>
      <c r="C89" s="58">
        <v>1</v>
      </c>
      <c r="D89" s="91" t="s">
        <v>1</v>
      </c>
      <c r="E89" s="92"/>
      <c r="F89" s="64">
        <f>C89*E89</f>
        <v>0</v>
      </c>
    </row>
    <row r="90" spans="1:6" s="54" customFormat="1">
      <c r="A90" s="100"/>
      <c r="B90" s="101"/>
      <c r="C90" s="102"/>
      <c r="D90" s="103"/>
      <c r="E90" s="104"/>
      <c r="F90" s="104"/>
    </row>
    <row r="91" spans="1:6" s="54" customFormat="1">
      <c r="A91" s="93"/>
      <c r="B91" s="94"/>
      <c r="C91" s="95"/>
      <c r="D91" s="96"/>
      <c r="E91" s="97"/>
      <c r="F91" s="95"/>
    </row>
    <row r="92" spans="1:6" s="54" customFormat="1">
      <c r="A92" s="78">
        <f>COUNT($A$4:A91)+1</f>
        <v>16</v>
      </c>
      <c r="B92" s="98" t="s">
        <v>76</v>
      </c>
      <c r="C92" s="99"/>
      <c r="D92" s="91"/>
      <c r="E92" s="64"/>
      <c r="F92" s="64"/>
    </row>
    <row r="93" spans="1:6" s="54" customFormat="1" ht="25.5">
      <c r="A93" s="78"/>
      <c r="B93" s="89" t="s">
        <v>151</v>
      </c>
      <c r="C93" s="90"/>
      <c r="D93" s="91"/>
      <c r="E93" s="64"/>
      <c r="F93" s="64"/>
    </row>
    <row r="94" spans="1:6" s="54" customFormat="1">
      <c r="A94" s="78"/>
      <c r="B94" s="89" t="s">
        <v>152</v>
      </c>
      <c r="C94" s="90">
        <v>5</v>
      </c>
      <c r="D94" s="91" t="s">
        <v>1</v>
      </c>
      <c r="E94" s="92"/>
      <c r="F94" s="64">
        <f t="shared" ref="F94:F95" si="9">C94*E94</f>
        <v>0</v>
      </c>
    </row>
    <row r="95" spans="1:6" s="54" customFormat="1">
      <c r="A95" s="78"/>
      <c r="B95" s="89" t="s">
        <v>153</v>
      </c>
      <c r="C95" s="90">
        <v>1</v>
      </c>
      <c r="D95" s="91" t="s">
        <v>1</v>
      </c>
      <c r="E95" s="92"/>
      <c r="F95" s="64">
        <f t="shared" si="9"/>
        <v>0</v>
      </c>
    </row>
    <row r="96" spans="1:6" s="54" customFormat="1">
      <c r="A96" s="93"/>
      <c r="B96" s="94"/>
      <c r="C96" s="95"/>
      <c r="D96" s="96"/>
      <c r="E96" s="97"/>
      <c r="F96" s="95"/>
    </row>
    <row r="97" spans="1:6" s="54" customFormat="1">
      <c r="A97" s="78">
        <f>COUNT($A$4:A96)+1</f>
        <v>17</v>
      </c>
      <c r="B97" s="98" t="s">
        <v>79</v>
      </c>
      <c r="C97" s="99"/>
      <c r="D97" s="91"/>
      <c r="E97" s="64"/>
      <c r="F97" s="64"/>
    </row>
    <row r="98" spans="1:6" s="54" customFormat="1">
      <c r="A98" s="78"/>
      <c r="B98" s="89" t="s">
        <v>80</v>
      </c>
      <c r="C98" s="90"/>
      <c r="D98" s="91"/>
      <c r="E98" s="64"/>
      <c r="F98" s="64"/>
    </row>
    <row r="99" spans="1:6" s="54" customFormat="1">
      <c r="A99" s="78"/>
      <c r="B99" s="89" t="s">
        <v>152</v>
      </c>
      <c r="C99" s="90">
        <v>5</v>
      </c>
      <c r="D99" s="91" t="s">
        <v>1</v>
      </c>
      <c r="E99" s="92"/>
      <c r="F99" s="64">
        <f t="shared" ref="F99:F100" si="10">C99*E99</f>
        <v>0</v>
      </c>
    </row>
    <row r="100" spans="1:6" s="54" customFormat="1">
      <c r="A100" s="78"/>
      <c r="B100" s="89" t="s">
        <v>153</v>
      </c>
      <c r="C100" s="90">
        <v>1</v>
      </c>
      <c r="D100" s="91" t="s">
        <v>1</v>
      </c>
      <c r="E100" s="92"/>
      <c r="F100" s="64">
        <f t="shared" si="10"/>
        <v>0</v>
      </c>
    </row>
    <row r="101" spans="1:6" s="54" customFormat="1">
      <c r="A101" s="100"/>
      <c r="B101" s="101"/>
      <c r="C101" s="102"/>
      <c r="D101" s="103"/>
      <c r="E101" s="104"/>
      <c r="F101" s="104"/>
    </row>
    <row r="102" spans="1:6" s="54" customFormat="1">
      <c r="A102" s="93"/>
      <c r="B102" s="94"/>
      <c r="C102" s="95"/>
      <c r="D102" s="96"/>
      <c r="E102" s="97"/>
      <c r="F102" s="95"/>
    </row>
    <row r="103" spans="1:6" s="54" customFormat="1">
      <c r="A103" s="78">
        <f>COUNT($A$4:A102)+1</f>
        <v>18</v>
      </c>
      <c r="B103" s="98" t="s">
        <v>81</v>
      </c>
      <c r="C103" s="99"/>
      <c r="D103" s="91"/>
      <c r="E103" s="64"/>
      <c r="F103" s="64"/>
    </row>
    <row r="104" spans="1:6" s="54" customFormat="1" ht="38.25">
      <c r="A104" s="78"/>
      <c r="B104" s="89" t="s">
        <v>154</v>
      </c>
      <c r="C104" s="90">
        <v>8</v>
      </c>
      <c r="D104" s="91" t="s">
        <v>13</v>
      </c>
      <c r="E104" s="92"/>
      <c r="F104" s="64">
        <f>C104*E104</f>
        <v>0</v>
      </c>
    </row>
    <row r="105" spans="1:6" s="54" customFormat="1">
      <c r="A105" s="100"/>
      <c r="B105" s="101"/>
      <c r="C105" s="102"/>
      <c r="D105" s="103"/>
      <c r="E105" s="104"/>
      <c r="F105" s="104"/>
    </row>
    <row r="106" spans="1:6" s="77" customFormat="1">
      <c r="A106" s="93"/>
      <c r="B106" s="94"/>
      <c r="C106" s="95"/>
      <c r="D106" s="96"/>
      <c r="E106" s="97"/>
      <c r="F106" s="95"/>
    </row>
    <row r="107" spans="1:6" s="54" customFormat="1">
      <c r="A107" s="78">
        <f>COUNT($A$4:A106)+1</f>
        <v>19</v>
      </c>
      <c r="B107" s="98" t="s">
        <v>82</v>
      </c>
      <c r="C107" s="99"/>
      <c r="D107" s="91"/>
      <c r="E107" s="64"/>
      <c r="F107" s="64"/>
    </row>
    <row r="108" spans="1:6" s="54" customFormat="1" ht="114.75">
      <c r="A108" s="78"/>
      <c r="B108" s="89" t="s">
        <v>155</v>
      </c>
      <c r="C108" s="90"/>
      <c r="D108" s="91"/>
      <c r="E108" s="64"/>
      <c r="F108" s="64"/>
    </row>
    <row r="109" spans="1:6" s="54" customFormat="1">
      <c r="A109" s="61"/>
      <c r="B109" s="62" t="s">
        <v>26</v>
      </c>
      <c r="C109" s="58"/>
      <c r="D109" s="58"/>
      <c r="E109" s="59"/>
      <c r="F109" s="59"/>
    </row>
    <row r="110" spans="1:6" s="77" customFormat="1" ht="14.25">
      <c r="A110" s="78"/>
      <c r="B110" s="89" t="s">
        <v>138</v>
      </c>
      <c r="C110" s="90">
        <v>9</v>
      </c>
      <c r="D110" s="91" t="s">
        <v>13</v>
      </c>
      <c r="E110" s="92"/>
      <c r="F110" s="64">
        <f>C110*E110</f>
        <v>0</v>
      </c>
    </row>
    <row r="111" spans="1:6" s="77" customFormat="1" ht="14.25">
      <c r="A111" s="78"/>
      <c r="B111" s="89" t="s">
        <v>139</v>
      </c>
      <c r="C111" s="90">
        <v>10</v>
      </c>
      <c r="D111" s="91" t="s">
        <v>13</v>
      </c>
      <c r="E111" s="92"/>
      <c r="F111" s="64">
        <f>C111*E111</f>
        <v>0</v>
      </c>
    </row>
    <row r="112" spans="1:6" s="77" customFormat="1">
      <c r="A112" s="100"/>
      <c r="B112" s="101"/>
      <c r="C112" s="102"/>
      <c r="D112" s="103"/>
      <c r="E112" s="104"/>
      <c r="F112" s="104"/>
    </row>
    <row r="113" spans="1:6" s="54" customFormat="1">
      <c r="A113" s="93"/>
      <c r="B113" s="94"/>
      <c r="C113" s="95"/>
      <c r="D113" s="96"/>
      <c r="E113" s="97"/>
      <c r="F113" s="95"/>
    </row>
    <row r="114" spans="1:6" s="54" customFormat="1">
      <c r="A114" s="78">
        <f>COUNT($A$4:A113)+1</f>
        <v>20</v>
      </c>
      <c r="B114" s="98" t="s">
        <v>15</v>
      </c>
      <c r="C114" s="99"/>
      <c r="D114" s="91"/>
      <c r="E114" s="64"/>
      <c r="F114" s="64"/>
    </row>
    <row r="115" spans="1:6" s="54" customFormat="1" ht="38.25">
      <c r="A115" s="78"/>
      <c r="B115" s="89" t="s">
        <v>83</v>
      </c>
      <c r="C115" s="90"/>
      <c r="D115" s="91"/>
      <c r="E115" s="64"/>
      <c r="F115" s="64"/>
    </row>
    <row r="116" spans="1:6" s="54" customFormat="1">
      <c r="B116" s="295"/>
      <c r="C116" s="58"/>
      <c r="D116" s="79">
        <v>0.1</v>
      </c>
      <c r="E116" s="59"/>
      <c r="F116" s="292">
        <f>SUM(F6:F112)*D116</f>
        <v>0</v>
      </c>
    </row>
    <row r="117" spans="1:6" s="54" customFormat="1">
      <c r="A117" s="61"/>
      <c r="B117" s="127"/>
      <c r="C117" s="58"/>
      <c r="D117" s="79"/>
      <c r="E117" s="59"/>
      <c r="F117" s="59"/>
    </row>
    <row r="118" spans="1:6" s="54" customFormat="1">
      <c r="A118" s="128"/>
      <c r="B118" s="129" t="s">
        <v>84</v>
      </c>
      <c r="C118" s="130"/>
      <c r="D118" s="131"/>
      <c r="E118" s="132" t="s">
        <v>12</v>
      </c>
      <c r="F118" s="132">
        <f>SUM(F6:F117)</f>
        <v>0</v>
      </c>
    </row>
  </sheetData>
  <sheetProtection algorithmName="SHA-512" hashValue="lOAOgxk6PfOhKfT7VMhlNxjM3MXJpn61yp0yaHbWOwCKYa8CUmw7RxJBTV38dvoRxfu8IOZ7c7URSYdrPW1ugQ==" saltValue="Vk9ifm+1BEDG+B+mTnShz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  <rowBreaks count="3" manualBreakCount="3">
    <brk id="23" max="16383" man="1"/>
    <brk id="62" max="16383" man="1"/>
    <brk id="105" max="16383" man="1"/>
  </rowBreaks>
  <ignoredErrors>
    <ignoredError sqref="F116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17"/>
  <sheetViews>
    <sheetView showGridLines="0" zoomScaleNormal="100" zoomScaleSheetLayoutView="130" workbookViewId="0">
      <selection activeCell="G17" sqref="G17"/>
    </sheetView>
  </sheetViews>
  <sheetFormatPr defaultColWidth="8.85546875" defaultRowHeight="12.75"/>
  <cols>
    <col min="1" max="1" width="6.140625" style="1" customWidth="1"/>
    <col min="2" max="2" width="5.42578125" style="1" customWidth="1"/>
    <col min="3" max="3" width="31.28515625" style="1" customWidth="1"/>
    <col min="4" max="4" width="14.140625" style="1" customWidth="1"/>
    <col min="5" max="5" width="9" style="1" customWidth="1"/>
    <col min="6" max="6" width="10.85546875" style="1" bestFit="1" customWidth="1"/>
    <col min="7" max="7" width="16.42578125" style="16" bestFit="1" customWidth="1"/>
    <col min="8" max="16384" width="8.85546875" style="1"/>
  </cols>
  <sheetData>
    <row r="1" spans="1:7" ht="68.25" customHeight="1">
      <c r="A1" s="22" t="s">
        <v>2</v>
      </c>
      <c r="B1" s="22"/>
      <c r="C1" s="22"/>
      <c r="D1" s="22"/>
      <c r="E1" s="22"/>
      <c r="F1" s="22"/>
      <c r="G1" s="22"/>
    </row>
    <row r="2" spans="1:7" ht="34.5" customHeight="1">
      <c r="A2" s="346" t="s">
        <v>18</v>
      </c>
      <c r="B2" s="346"/>
      <c r="C2" s="346"/>
      <c r="D2" s="346"/>
      <c r="E2" s="346"/>
      <c r="F2" s="346"/>
      <c r="G2" s="346"/>
    </row>
    <row r="3" spans="1:7" ht="15" customHeight="1">
      <c r="A3" s="347" t="s">
        <v>124</v>
      </c>
      <c r="B3" s="346"/>
      <c r="C3" s="346"/>
      <c r="D3" s="346"/>
      <c r="E3" s="346"/>
      <c r="F3" s="346"/>
      <c r="G3" s="346"/>
    </row>
    <row r="4" spans="1:7" ht="15" customHeight="1">
      <c r="A4" s="346"/>
      <c r="B4" s="346"/>
      <c r="C4" s="346"/>
      <c r="D4" s="346"/>
      <c r="E4" s="346"/>
      <c r="F4" s="346"/>
      <c r="G4" s="346"/>
    </row>
    <row r="5" spans="1:7" ht="25.5">
      <c r="A5" s="6" t="s">
        <v>16</v>
      </c>
      <c r="B5" s="348" t="s">
        <v>23</v>
      </c>
      <c r="C5" s="348"/>
      <c r="D5" s="348"/>
      <c r="E5" s="348"/>
      <c r="F5" s="348"/>
      <c r="G5" s="7" t="s">
        <v>17</v>
      </c>
    </row>
    <row r="6" spans="1:7">
      <c r="A6" s="8"/>
      <c r="B6" s="349" t="s">
        <v>127</v>
      </c>
      <c r="C6" s="350"/>
      <c r="D6" s="350"/>
      <c r="E6" s="350"/>
      <c r="F6" s="351"/>
      <c r="G6" s="10">
        <f>SUM(G7:G7)</f>
        <v>0</v>
      </c>
    </row>
    <row r="7" spans="1:7">
      <c r="A7" s="112" t="s">
        <v>123</v>
      </c>
      <c r="B7" s="349" t="s">
        <v>122</v>
      </c>
      <c r="C7" s="350"/>
      <c r="D7" s="350"/>
      <c r="E7" s="350"/>
      <c r="F7" s="350"/>
      <c r="G7" s="9">
        <f>G17</f>
        <v>0</v>
      </c>
    </row>
    <row r="8" spans="1:7" ht="13.5" thickBot="1">
      <c r="A8" s="11"/>
      <c r="B8" s="12"/>
      <c r="C8" s="13"/>
      <c r="D8" s="13"/>
      <c r="E8" s="13"/>
      <c r="F8" s="13"/>
      <c r="G8" s="14"/>
    </row>
    <row r="9" spans="1:7">
      <c r="A9" s="15"/>
      <c r="B9" s="15"/>
      <c r="C9" s="15"/>
      <c r="D9" s="15"/>
      <c r="E9" s="15"/>
      <c r="F9" s="15"/>
      <c r="G9" s="15"/>
    </row>
    <row r="10" spans="1:7" ht="15.75">
      <c r="A10" s="21" t="s">
        <v>120</v>
      </c>
      <c r="B10" s="19"/>
      <c r="C10" s="20"/>
      <c r="D10" s="20"/>
      <c r="E10" s="19"/>
      <c r="F10" s="19"/>
      <c r="G10" s="18"/>
    </row>
    <row r="11" spans="1:7">
      <c r="A11" s="341" t="s">
        <v>122</v>
      </c>
      <c r="B11" s="342"/>
      <c r="C11" s="342"/>
      <c r="D11" s="342"/>
      <c r="E11" s="342"/>
      <c r="F11" s="342"/>
      <c r="G11" s="343"/>
    </row>
    <row r="12" spans="1:7" ht="25.5" customHeight="1">
      <c r="A12" s="344" t="s">
        <v>14</v>
      </c>
      <c r="B12" s="333" t="s">
        <v>19</v>
      </c>
      <c r="C12" s="334"/>
      <c r="D12" s="333" t="s">
        <v>20</v>
      </c>
      <c r="E12" s="334"/>
      <c r="F12" s="53" t="s">
        <v>21</v>
      </c>
      <c r="G12" s="53" t="s">
        <v>3</v>
      </c>
    </row>
    <row r="13" spans="1:7">
      <c r="A13" s="345"/>
      <c r="B13" s="335"/>
      <c r="C13" s="336"/>
      <c r="D13" s="335"/>
      <c r="E13" s="336"/>
      <c r="F13" s="2" t="s">
        <v>4</v>
      </c>
      <c r="G13" s="2"/>
    </row>
    <row r="14" spans="1:7">
      <c r="A14" s="3" t="s">
        <v>110</v>
      </c>
      <c r="B14" s="337" t="s">
        <v>125</v>
      </c>
      <c r="C14" s="338"/>
      <c r="D14" s="339" t="s">
        <v>121</v>
      </c>
      <c r="E14" s="340"/>
      <c r="F14" s="17">
        <v>88</v>
      </c>
      <c r="G14" s="4">
        <f>Vrocevod_P4785_teren_SD!F93</f>
        <v>0</v>
      </c>
    </row>
    <row r="15" spans="1:7">
      <c r="A15" s="3" t="s">
        <v>119</v>
      </c>
      <c r="B15" s="337" t="s">
        <v>126</v>
      </c>
      <c r="C15" s="338"/>
      <c r="D15" s="339" t="s">
        <v>121</v>
      </c>
      <c r="E15" s="340"/>
      <c r="F15" s="17">
        <v>127</v>
      </c>
      <c r="G15" s="4">
        <f>Vrocevod_P4785_objekt_SD!F111</f>
        <v>0</v>
      </c>
    </row>
    <row r="16" spans="1:7">
      <c r="A16" s="3"/>
      <c r="B16" s="337"/>
      <c r="C16" s="338"/>
      <c r="D16" s="339"/>
      <c r="E16" s="340"/>
      <c r="F16" s="17"/>
      <c r="G16" s="4"/>
    </row>
    <row r="17" spans="1:7">
      <c r="A17" s="332" t="s">
        <v>24</v>
      </c>
      <c r="B17" s="332"/>
      <c r="C17" s="332"/>
      <c r="D17" s="332"/>
      <c r="E17" s="332"/>
      <c r="F17" s="332"/>
      <c r="G17" s="5">
        <f>SUM(G14:G16)</f>
        <v>0</v>
      </c>
    </row>
  </sheetData>
  <sheetProtection algorithmName="SHA-512" hashValue="klJ6UN0Uchii71YfKKdAuzdAsXv33c0l2DJk22ixjeiJInStwsIMd3FSoDlZDuZ9NJVoARmfHgYk48SLsuOUqA==" saltValue="1jnuiMC2bzG1bokFddsa0A==" spinCount="100000" sheet="1" objects="1" scenarios="1"/>
  <mergeCells count="16">
    <mergeCell ref="A2:G2"/>
    <mergeCell ref="A3:G4"/>
    <mergeCell ref="B5:F5"/>
    <mergeCell ref="B6:F6"/>
    <mergeCell ref="B7:F7"/>
    <mergeCell ref="A17:F17"/>
    <mergeCell ref="D12:E13"/>
    <mergeCell ref="B14:C14"/>
    <mergeCell ref="D14:E14"/>
    <mergeCell ref="A11:G11"/>
    <mergeCell ref="A12:A13"/>
    <mergeCell ref="B12:C13"/>
    <mergeCell ref="D15:E15"/>
    <mergeCell ref="B16:C16"/>
    <mergeCell ref="D16:E16"/>
    <mergeCell ref="B15:C1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
SEKTOR ZA INVESTICIJE IN RAZVOJ&amp;RENLJ-SIR-280/25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16</vt:i4>
      </vt:variant>
      <vt:variant>
        <vt:lpstr>Imenovani obsegi</vt:lpstr>
      </vt:variant>
      <vt:variant>
        <vt:i4>5</vt:i4>
      </vt:variant>
    </vt:vector>
  </HeadingPairs>
  <TitlesOfParts>
    <vt:vector size="21" baseType="lpstr">
      <vt:lpstr>REKAPITULACIJA ENLJ-SIR-280-25</vt:lpstr>
      <vt:lpstr>Rekapitulacija_VO_SD_ATLETSKI C</vt:lpstr>
      <vt:lpstr>Vrocevod_T-1300_SD</vt:lpstr>
      <vt:lpstr>VrocevodT1306 SEVER</vt:lpstr>
      <vt:lpstr>Vrocevod_P4365_SD</vt:lpstr>
      <vt:lpstr>PRIKLJUČEK STADION DN100</vt:lpstr>
      <vt:lpstr>VrocevodT1306 JUG</vt:lpstr>
      <vt:lpstr>PROVIZORIJ DN200</vt:lpstr>
      <vt:lpstr>Rekapitulacija_VO_SD_B5TKA</vt:lpstr>
      <vt:lpstr>Vrocevod_P4785_teren_SD</vt:lpstr>
      <vt:lpstr>Vrocevod_P4785_objekt_SD</vt:lpstr>
      <vt:lpstr>Rekapitulacija_VO_SD_JARŠKA</vt:lpstr>
      <vt:lpstr>Vrocevod_P-3304_SD</vt:lpstr>
      <vt:lpstr>Rekapitulacija_VO_SD_Heberstein</vt:lpstr>
      <vt:lpstr>SD_ P4857_TEREN</vt:lpstr>
      <vt:lpstr>SD_ P4857_OBJEKT</vt:lpstr>
      <vt:lpstr>Rekapitulacija_VO_SD_B5TKA!Področje_tiskanja</vt:lpstr>
      <vt:lpstr>Vrocevod_P4785_objekt_SD!Področje_tiskanja</vt:lpstr>
      <vt:lpstr>Vrocevod_P4785_teren_SD!Področje_tiskanja</vt:lpstr>
      <vt:lpstr>Vrocevod_P4785_objekt_SD!Tiskanje_naslovov</vt:lpstr>
      <vt:lpstr>Vrocevod_P4785_teren_SD!Tiskanje_naslovov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s</dc:creator>
  <dc:description>izdelan: 31/08-2005</dc:description>
  <cp:lastModifiedBy>Silvester Koren</cp:lastModifiedBy>
  <cp:lastPrinted>2025-08-07T05:59:27Z</cp:lastPrinted>
  <dcterms:created xsi:type="dcterms:W3CDTF">1999-05-03T05:58:28Z</dcterms:created>
  <dcterms:modified xsi:type="dcterms:W3CDTF">2025-08-12T07:44:13Z</dcterms:modified>
</cp:coreProperties>
</file>